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8dd8b141e48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管理表" sheetId="1" r:id="R9e469c5b6e084435"/>
    <x:sheet xmlns:r="http://schemas.openxmlformats.org/officeDocument/2006/relationships" name="記入例" sheetId="2" r:id="R37e07905e19a429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/mm/dd"/>
    <x:numFmt numFmtId="201" formatCode="#,##0"/>
    <x:numFmt numFmtId="202" formatCode="#,##0.00"/>
    <x:numFmt numFmtId="203" formatCode="@"/>
  </x:numFmts>
  <x:fonts count="6">
    <x:font>
      <x:sz val="11"/>
      <x:name val="Carlito"/>
    </x:font>
    <x:font>
      <x:sz val="10"/>
      <x:color rgb="FF17334D"/>
      <x:name val="Yu Gothic"/>
    </x:font>
    <x:font>
      <x:b/>
      <x:sz val="16"/>
      <x:color rgb="FF17334D"/>
      <x:name val="Yu Gothic"/>
    </x:font>
    <x:font>
      <x:b/>
      <x:sz val="14"/>
      <x:color rgb="FF17334D"/>
      <x:name val="Yu Gothic"/>
    </x:font>
    <x:font>
      <x:sz val="10"/>
      <x:color rgb="FF3172A3"/>
      <x:name val="Yu Gothic"/>
    </x:font>
    <x:font>
      <x:b/>
      <x:sz val="10"/>
      <x:color rgb="FFFFFFFF"/>
      <x:name val="Yu Gothic"/>
    </x:font>
  </x:fonts>
  <x:fills count="5">
    <x:fill>
      <x:patternFill patternType="none"/>
    </x:fill>
    <x:fill>
      <x:patternFill patternType="gray125"/>
    </x:fill>
    <x:fill>
      <x:patternFill patternType="solid">
        <x:fgColor rgb="FFEBF4FC"/>
      </x:patternFill>
    </x:fill>
    <x:fill>
      <x:patternFill patternType="solid">
        <x:fgColor rgb="FF17334D"/>
      </x:patternFill>
    </x:fill>
    <x:fill>
      <x:patternFill patternType="solid">
        <x:fgColor rgb="FFF1F3F5"/>
      </x:patternFill>
    </x:fill>
  </x:fills>
  <x:borders count="5">
    <x:border/>
    <x:border>
      <x:bottom style="thin">
        <x:color rgb="FF3172A3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1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2" xfId="0" applyNumberFormat="1" applyFont="1" applyFill="1" applyBorder="1" applyAlignment="1">
      <x:alignment vertical="center" wrapText="1"/>
    </x:xf>
    <x:xf numFmtId="0" fontId="5" fillId="3" borderId="3" xfId="0" applyNumberFormat="1" applyFont="1" applyFill="1" applyBorder="1" applyAlignment="1">
      <x:alignment vertical="center" wrapText="1"/>
    </x:xf>
    <x:xf numFmtId="0" fontId="5" fillId="3" borderId="4" xfId="0" applyNumberFormat="1" applyFont="1" applyFill="1" applyBorder="1" applyAlignment="1">
      <x:alignment vertical="center" wrapText="1"/>
    </x:xf>
    <x:xf numFmtId="0" fontId="5" fillId="3" borderId="2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202" fontId="1" fillId="2" borderId="0" xfId="0" applyNumberFormat="1" applyFont="1" applyFill="1" applyBorder="1" applyAlignment="1">
      <x:alignment vertical="top" wrapText="1"/>
    </x:xf>
    <x:xf numFmtId="202" fontId="1" fillId="2" borderId="0" xfId="0" applyNumberFormat="1" applyFont="1" applyFill="1" applyBorder="1" applyAlignment="1">
      <x:alignment horizontal="right" vertical="top" wrapText="1"/>
    </x:xf>
    <x:xf numFmtId="201" fontId="1" fillId="4" borderId="0" xfId="0" applyNumberFormat="1" applyFont="1" applyFill="1" applyBorder="1" applyAlignment="1">
      <x:alignment vertical="top" wrapText="1"/>
    </x:xf>
    <x:xf numFmtId="201" fontId="1" fillId="4" borderId="0" xfId="0" applyNumberFormat="1" applyFont="1" applyFill="1" applyBorder="1" applyAlignment="1">
      <x:alignment horizontal="right" vertical="top" wrapText="1"/>
    </x:xf>
    <x:xf numFmtId="200" fontId="1" fillId="2" borderId="0" xfId="0" applyNumberFormat="1" applyFont="1" applyFill="1" applyBorder="1" applyAlignment="1">
      <x:alignment vertical="top" wrapText="1"/>
    </x:xf>
    <x:xf numFmtId="200" fontId="1" fillId="2" borderId="0" xfId="0" applyNumberFormat="1" applyFont="1" applyFill="1" applyBorder="1" applyAlignment="1">
      <x:alignment horizontal="right" vertical="top" wrapText="1"/>
    </x:xf>
    <x:xf numFmtId="203" fontId="1" fillId="2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10">
    <x:dxf>
      <x:font>
        <x:b/>
        <x:color rgb="FF954C0C"/>
      </x:font>
      <x:fill>
        <x:patternFill patternType="solid">
          <x:bgColor rgb="FFFFF0DB"/>
        </x:patternFill>
      </x:fill>
    </x:dxf>
    <x:dxf>
      <x:font>
        <x:b/>
        <x:color rgb="FF954C0C"/>
      </x:font>
      <x:fill>
        <x:patternFill patternType="solid">
          <x:bgColor rgb="FFFFF0DB"/>
        </x:patternFill>
      </x:fill>
    </x:dxf>
    <x:dxf>
      <x:font>
        <x:b/>
        <x:color rgb="FF9C2929"/>
      </x:font>
      <x:fill>
        <x:patternFill patternType="solid">
          <x:bgColor rgb="FFFCE5E5"/>
        </x:patternFill>
      </x:fill>
    </x:dxf>
    <x:dxf>
      <x:font>
        <x:color rgb="FF9C2929"/>
      </x:font>
      <x:fill>
        <x:patternFill patternType="solid">
          <x:bgColor rgb="FFFCE5E5"/>
        </x:patternFill>
      </x:fill>
    </x:dxf>
    <x:dxf>
      <x:font>
        <x:color rgb="FF9C2929"/>
      </x:font>
      <x:fill>
        <x:patternFill patternType="solid">
          <x:bgColor rgb="FFFCE5E5"/>
        </x:patternFill>
      </x:fill>
    </x:dxf>
    <x:dxf>
      <x:font>
        <x:b/>
        <x:color rgb="FF954C0C"/>
      </x:font>
      <x:fill>
        <x:patternFill patternType="solid">
          <x:bgColor rgb="FFFFF0DB"/>
        </x:patternFill>
      </x:fill>
    </x:dxf>
    <x:dxf>
      <x:font>
        <x:b/>
        <x:color rgb="FF954C0C"/>
      </x:font>
      <x:fill>
        <x:patternFill patternType="solid">
          <x:bgColor rgb="FFFFF0DB"/>
        </x:patternFill>
      </x:fill>
    </x:dxf>
    <x:dxf>
      <x:font>
        <x:b/>
        <x:color rgb="FF9C2929"/>
      </x:font>
      <x:fill>
        <x:patternFill patternType="solid">
          <x:bgColor rgb="FFFCE5E5"/>
        </x:patternFill>
      </x:fill>
    </x:dxf>
    <x:dxf>
      <x:font>
        <x:color rgb="FF9C2929"/>
      </x:font>
      <x:fill>
        <x:patternFill patternType="solid">
          <x:bgColor rgb="FFFCE5E5"/>
        </x:patternFill>
      </x:fill>
    </x:dxf>
    <x:dxf>
      <x:font>
        <x:color rgb="FF9C2929"/>
      </x:font>
      <x:fill>
        <x:patternFill patternType="solid">
          <x:bgColor rgb="FFFCE5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6c92102b514a87" /><Relationship Type="http://schemas.openxmlformats.org/officeDocument/2006/relationships/theme" Target="/xl/theme/theme1.xml" Id="Rb124287a7137422d" /><Relationship Type="http://schemas.openxmlformats.org/officeDocument/2006/relationships/sharedStrings" Target="/xl/sharedStrings.xml" Id="R757d6f8979e94ba5" /><Relationship Type="http://schemas.openxmlformats.org/officeDocument/2006/relationships/worksheet" Target="/xl/worksheets/sheet1.xml" Id="R9e469c5b6e084435" /><Relationship Type="http://schemas.openxmlformats.org/officeDocument/2006/relationships/worksheet" Target="/xl/worksheets/sheet2.xml" Id="R37e07905e19a4290" /></Relationships>
</file>

<file path=xl/tables/table1.xml><?xml version="1.0" encoding="utf-8"?>
<x:table xmlns:x="http://schemas.openxmlformats.org/spreadsheetml/2006/main" id="1" name="InventoryRecords" displayName="InventoryRecords" ref="A11:AD211" headerRowCount="1" totalsRowCount="0" totalsRowShown="0">
  <x:autoFilter ref="A11:AD211"/>
  <x:tableColumns count="30">
    <x:tableColumn id="1" name="1 管理番号"/>
    <x:tableColumn id="2" name="2 在庫区分"/>
    <x:tableColumn id="3" name="3 品番"/>
    <x:tableColumn id="4" name="4 品名・仕様"/>
    <x:tableColumn id="5" name="5 ロット・製番"/>
    <x:tableColumn id="6" name="6 保管場所"/>
    <x:tableColumn id="7" name="7 現有数量"/>
    <x:tableColumn id="8" name="8 単位"/>
    <x:tableColumn id="9" name="9 在庫単価（円）"/>
    <x:tableColumn id="10" name="10 在庫金額（円）"/>
    <x:tableColumn id="11" name="11 滞留基準日"/>
    <x:tableColumn id="12" name="12 基準日の種類"/>
    <x:tableColumn id="13" name="13 滞留日数（日）"/>
    <x:tableColumn id="14" name="14 最終移動内容"/>
    <x:tableColumn id="15" name="15 滞留理由"/>
    <x:tableColumn id="16" name="16 現物確認日"/>
    <x:tableColumn id="17" name="17 品質・使用可否"/>
    <x:tableColumn id="18" name="18 需要・使用見込み"/>
    <x:tableColumn id="19" name="19 処置区分"/>
    <x:tableColumn id="20" name="20 処置案の詳細"/>
    <x:tableColumn id="21" name="21 担当者"/>
    <x:tableColumn id="22" name="21 決裁者"/>
    <x:tableColumn id="23" name="22 期限"/>
    <x:tableColumn id="24" name="22 完了日"/>
    <x:tableColumn id="25" name="単価の基準"/>
    <x:tableColumn id="26" name="理由の補足"/>
    <x:tableColumn id="27" name="完了時残数量"/>
    <x:tableColumn id="28" name="処置結果"/>
    <x:tableColumn id="29" name="状況（自動）"/>
    <x:tableColumn id="30" name="入力確認（自動）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InventoryExamples" displayName="InventoryExamples" ref="A11:AD14" headerRowCount="1" totalsRowCount="0" totalsRowShown="0">
  <x:autoFilter ref="A11:AD14"/>
  <x:tableColumns count="30">
    <x:tableColumn id="1" name="1 管理番号"/>
    <x:tableColumn id="2" name="2 在庫区分"/>
    <x:tableColumn id="3" name="3 品番"/>
    <x:tableColumn id="4" name="4 品名・仕様"/>
    <x:tableColumn id="5" name="5 ロット・製番"/>
    <x:tableColumn id="6" name="6 保管場所"/>
    <x:tableColumn id="7" name="7 現有数量"/>
    <x:tableColumn id="8" name="8 単位"/>
    <x:tableColumn id="9" name="9 在庫単価（円）"/>
    <x:tableColumn id="10" name="10 在庫金額（円）"/>
    <x:tableColumn id="11" name="11 滞留基準日"/>
    <x:tableColumn id="12" name="12 基準日の種類"/>
    <x:tableColumn id="13" name="13 滞留日数（日）"/>
    <x:tableColumn id="14" name="14 最終移動内容"/>
    <x:tableColumn id="15" name="15 滞留理由"/>
    <x:tableColumn id="16" name="16 現物確認日"/>
    <x:tableColumn id="17" name="17 品質・使用可否"/>
    <x:tableColumn id="18" name="18 需要・使用見込み"/>
    <x:tableColumn id="19" name="19 処置区分"/>
    <x:tableColumn id="20" name="20 処置案の詳細"/>
    <x:tableColumn id="21" name="21 担当者"/>
    <x:tableColumn id="22" name="21 決裁者"/>
    <x:tableColumn id="23" name="22 期限"/>
    <x:tableColumn id="24" name="22 完了日"/>
    <x:tableColumn id="25" name="単価の基準"/>
    <x:tableColumn id="26" name="理由の補足"/>
    <x:tableColumn id="27" name="完了時残数量"/>
    <x:tableColumn id="28" name="処置結果"/>
    <x:tableColumn id="29" name="状況（自動）"/>
    <x:tableColumn id="30" name="入力確認（自動）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0dafa3f58fe4b3e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0de016f94d0b45a1" /></Relationships>
</file>

<file path=xl/worksheets/sheet1.xml><?xml version="1.0" encoding="utf-8"?>
<x:worksheet xmlns:x="http://schemas.openxmlformats.org/spreadsheetml/2006/main">
  <x:sheetPr>
    <x:tabColor rgb="FF17334D"/>
  </x:sheetPr>
  <x:sheetViews>
    <x:sheetView showGridLines="0" workbookViewId="0">
      <x:pane xSplit="4" ySplit="11" topLeftCell="E12" activePane="bottomRight" state="frozen"/>
    </x:sheetView>
  </x:sheetViews>
  <x:sheetFormatPr defaultRowHeight="15"/>
  <x:cols>
    <x:col min="1" max="1" width="17" hidden="0" customWidth="1"/>
    <x:col min="2" max="2" width="16" hidden="0" customWidth="1"/>
    <x:col min="3" max="3" width="20" hidden="0" customWidth="1"/>
    <x:col min="4" max="4" width="31" hidden="0" customWidth="1"/>
    <x:col min="5" max="5" width="21" hidden="0" customWidth="1"/>
    <x:col min="6" max="6" width="23" hidden="0" customWidth="1"/>
    <x:col min="7" max="7" width="13" hidden="0" customWidth="1"/>
    <x:col min="8" max="8" width="10" hidden="0" customWidth="1"/>
    <x:col min="9" max="9" width="19" hidden="0" customWidth="1"/>
    <x:col min="10" max="10" width="20" hidden="0" customWidth="1"/>
    <x:col min="11" max="11" width="18" hidden="0" customWidth="1"/>
    <x:col min="12" max="12" width="27" hidden="0" customWidth="1"/>
    <x:col min="13" max="13" width="20" hidden="0" customWidth="1"/>
    <x:col min="14" max="14" width="28" hidden="0" customWidth="1"/>
    <x:col min="15" max="15" width="20" hidden="0" customWidth="1"/>
    <x:col min="16" max="16" width="18" hidden="0" customWidth="1"/>
    <x:col min="17" max="17" width="23" hidden="0" customWidth="1"/>
    <x:col min="18" max="18" width="36" hidden="0" customWidth="1"/>
    <x:col min="19" max="19" width="20" hidden="0" customWidth="1"/>
    <x:col min="20" max="20" width="48" hidden="0" customWidth="1"/>
    <x:col min="21" max="21" width="20" hidden="0" customWidth="1"/>
    <x:col min="22" max="22" width="20" hidden="0" customWidth="1"/>
    <x:col min="23" max="23" width="18" hidden="0" customWidth="1"/>
    <x:col min="24" max="24" width="18" hidden="0" customWidth="1"/>
    <x:col min="25" max="25" width="33" hidden="0" customWidth="1"/>
    <x:col min="26" max="26" width="31" hidden="0" customWidth="1"/>
    <x:col min="27" max="27" width="19" hidden="0" customWidth="1"/>
    <x:col min="28" max="28" width="48" hidden="0" customWidth="1"/>
    <x:col min="29" max="29" width="22" hidden="0" customWidth="1"/>
    <x:col min="30" max="30" width="34" hidden="0" customWidth="1"/>
  </x:cols>
  <x:sheetData>
    <x:row r="1" ht="10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</x:row>
    <x:row r="2" ht="36" customHeight="1">
      <x:c r="A2" s="3" t="str">
        <x:v>長期滞留在庫管理表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  <x:c r="AD2" s="2"/>
    </x:row>
    <x:row r="3" ht="10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</x:row>
    <x:row r="4" ht="30" customHeight="1">
      <x:c r="A4" s="2" t="str">
        <x:v>確認日</x:v>
      </x:c>
      <x:c r="B4" s="6" t="n">
        <x:v>46274</x:v>
      </x:c>
      <x:c r="C4" s="2"/>
      <x:c r="D4" s="2" t="str">
        <x:v>更新者</x:v>
      </x:c>
      <x:c r="E4" s="7"/>
      <x:c r="F4" s="2"/>
      <x:c r="G4" s="2" t="str">
        <x:v>確認日を月次確認時に更新してください。日付は自動で進みません。</x:v>
      </x:c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</x:row>
    <x:row r="5" ht="10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  <x:c r="AA5" s="2"/>
      <x:c r="AB5" s="2"/>
      <x:c r="AC5" s="2"/>
      <x:c r="AD5" s="2"/>
    </x:row>
    <x:row r="6" ht="30" customHeight="1">
      <x:c r="A6" s="2" t="str">
        <x:v>未完了（件）</x:v>
      </x:c>
      <x:c r="B6" s="9" t="n">
        <x:f>ROWS(AC12:AC211)-COUNTBLANK(AC12:AC211)-COUNTIFS(AC12:AC211,"完了")</x:f>
        <x:v>0</x:v>
      </x:c>
      <x:c r="C6" s="2"/>
      <x:c r="D6" s="2" t="str">
        <x:v>期限超過（件）</x:v>
      </x:c>
      <x:c r="E6" s="9" t="n">
        <x:f>COUNTIFS(AC12:AC211,"期限超過")</x:f>
        <x:v>0</x:v>
      </x:c>
      <x:c r="F6" s="2"/>
      <x:c r="G6" s="2"/>
      <x:c r="H6" s="2"/>
      <x:c r="I6" s="2" t="str">
        <x:v>入力要確認（件）</x:v>
      </x:c>
      <x:c r="J6" s="9" t="n">
        <x:f>ROWS(AD12:AD211)-COUNTBLANK(AD12:AD211)</x:f>
        <x:v>0</x:v>
      </x:c>
      <x:c r="K6" s="2"/>
      <x:c r="L6" s="2"/>
      <x:c r="M6" s="2" t="str">
        <x:v>在庫金額（円）</x:v>
      </x:c>
      <x:c r="N6" s="9" t="n">
        <x:f>IF(ROWS(J12:J211)-COUNTBLANK(J12:J211)-COUNT(J12:J211)&gt;0,"数量・単価を確認",SUM(J12:J211))</x:f>
        <x:v>0</x:v>
      </x:c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  <x:c r="AA6" s="2"/>
      <x:c r="AB6" s="2"/>
      <x:c r="AC6" s="2"/>
      <x:c r="AD6" s="2"/>
    </x:row>
    <x:row r="7" ht="10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  <x:c r="AA7" s="2"/>
      <x:c r="AB7" s="2"/>
      <x:c r="AC7" s="2"/>
      <x:c r="AD7" s="2"/>
    </x:row>
    <x:row r="8" ht="30" customHeight="1">
      <x:c r="A8" s="10" t="str">
        <x:v>12〜211行目に入力。ロット・保管場所・使用可否が異なる在庫は別行にし、管理番号は完了後も変えません。</x:v>
      </x:c>
      <x:c r="B8" s="10"/>
      <x:c r="C8" s="10"/>
      <x:c r="D8" s="10"/>
      <x:c r="E8" s="10"/>
      <x:c r="F8" s="10"/>
      <x:c r="G8" s="10"/>
      <x:c r="H8" s="10"/>
      <x:c r="I8" s="10"/>
      <x:c r="J8" s="10"/>
      <x:c r="K8" s="10"/>
      <x:c r="L8" s="10"/>
      <x:c r="M8" s="10"/>
      <x:c r="N8" s="10"/>
      <x:c r="O8" s="10"/>
      <x:c r="P8" s="10"/>
      <x:c r="Q8" s="10"/>
      <x:c r="R8" s="10"/>
      <x:c r="S8" s="10"/>
      <x:c r="T8" s="10"/>
      <x:c r="U8" s="10"/>
      <x:c r="V8" s="10"/>
      <x:c r="W8" s="10"/>
      <x:c r="X8" s="10"/>
      <x:c r="Y8" s="10"/>
      <x:c r="Z8" s="10"/>
      <x:c r="AA8" s="10"/>
      <x:c r="AB8" s="10"/>
      <x:c r="AC8" s="10"/>
      <x:c r="AD8" s="10"/>
    </x:row>
    <x:row r="9" ht="30" customHeight="1">
      <x:c r="A9" s="10" t="str">
        <x:v>薄青＝入力、薄灰＝自動計算。オレンジ＝期限超過、薄赤＝入力の確認が必要。詳しい使い方と出典は「記入例」に記載。</x:v>
      </x:c>
      <x:c r="B9" s="10"/>
      <x:c r="C9" s="10"/>
      <x:c r="D9" s="10"/>
      <x:c r="E9" s="10"/>
      <x:c r="F9" s="10"/>
      <x:c r="G9" s="10"/>
      <x:c r="H9" s="10"/>
      <x:c r="I9" s="10"/>
      <x:c r="J9" s="10"/>
      <x:c r="K9" s="10"/>
      <x:c r="L9" s="10"/>
      <x:c r="M9" s="10"/>
      <x:c r="N9" s="10"/>
      <x:c r="O9" s="10"/>
      <x:c r="P9" s="10"/>
      <x:c r="Q9" s="10"/>
      <x:c r="R9" s="10"/>
      <x:c r="S9" s="10"/>
      <x:c r="T9" s="10"/>
      <x:c r="U9" s="10"/>
      <x:c r="V9" s="10"/>
      <x:c r="W9" s="10"/>
      <x:c r="X9" s="10"/>
      <x:c r="Y9" s="10"/>
      <x:c r="Z9" s="10"/>
      <x:c r="AA9" s="10"/>
      <x:c r="AB9" s="10"/>
      <x:c r="AC9" s="10"/>
      <x:c r="AD9" s="10"/>
    </x:row>
    <x:row r="10" ht="10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  <x:c r="AA10" s="2"/>
      <x:c r="AB10" s="2"/>
      <x:c r="AC10" s="2"/>
      <x:c r="AD10" s="2"/>
    </x:row>
    <x:row r="11" ht="48" customHeight="1">
      <x:c r="A11" s="17" t="str">
        <x:v>1 管理番号</x:v>
      </x:c>
      <x:c r="B11" s="18" t="str">
        <x:v>2 在庫区分</x:v>
      </x:c>
      <x:c r="C11" s="18" t="str">
        <x:v>3 品番</x:v>
      </x:c>
      <x:c r="D11" s="18" t="str">
        <x:v>4 品名・仕様</x:v>
      </x:c>
      <x:c r="E11" s="18" t="str">
        <x:v>5 ロット・製番</x:v>
      </x:c>
      <x:c r="F11" s="18" t="str">
        <x:v>6 保管場所</x:v>
      </x:c>
      <x:c r="G11" s="18" t="str">
        <x:v>7 現有数量</x:v>
      </x:c>
      <x:c r="H11" s="18" t="str">
        <x:v>8 単位</x:v>
      </x:c>
      <x:c r="I11" s="18" t="str">
        <x:v>9 在庫単価（円）</x:v>
      </x:c>
      <x:c r="J11" s="18" t="str">
        <x:v>10 在庫金額（円）</x:v>
      </x:c>
      <x:c r="K11" s="18" t="str">
        <x:v>11 滞留基準日</x:v>
      </x:c>
      <x:c r="L11" s="18" t="str">
        <x:v>12 基準日の種類</x:v>
      </x:c>
      <x:c r="M11" s="18" t="str">
        <x:v>13 滞留日数（日）</x:v>
      </x:c>
      <x:c r="N11" s="18" t="str">
        <x:v>14 最終移動内容</x:v>
      </x:c>
      <x:c r="O11" s="18" t="str">
        <x:v>15 滞留理由</x:v>
      </x:c>
      <x:c r="P11" s="18" t="str">
        <x:v>16 現物確認日</x:v>
      </x:c>
      <x:c r="Q11" s="18" t="str">
        <x:v>17 品質・使用可否</x:v>
      </x:c>
      <x:c r="R11" s="18" t="str">
        <x:v>18 需要・使用見込み</x:v>
      </x:c>
      <x:c r="S11" s="18" t="str">
        <x:v>19 処置区分</x:v>
      </x:c>
      <x:c r="T11" s="18" t="str">
        <x:v>20 処置案の詳細</x:v>
      </x:c>
      <x:c r="U11" s="18" t="str">
        <x:v>21 担当者</x:v>
      </x:c>
      <x:c r="V11" s="18" t="str">
        <x:v>21 決裁者</x:v>
      </x:c>
      <x:c r="W11" s="18" t="str">
        <x:v>22 期限</x:v>
      </x:c>
      <x:c r="X11" s="18" t="str">
        <x:v>22 完了日</x:v>
      </x:c>
      <x:c r="Y11" s="18" t="str">
        <x:v>単価の基準</x:v>
      </x:c>
      <x:c r="Z11" s="18" t="str">
        <x:v>理由の補足</x:v>
      </x:c>
      <x:c r="AA11" s="18" t="str">
        <x:v>完了時残数量</x:v>
      </x:c>
      <x:c r="AB11" s="18" t="str">
        <x:v>処置結果</x:v>
      </x:c>
      <x:c r="AC11" s="18" t="str">
        <x:v>状況（自動）</x:v>
      </x:c>
      <x:c r="AD11" s="19" t="str">
        <x:v>入力確認（自動）</x:v>
      </x:c>
    </x:row>
    <x:row r="12" ht="30" customHeight="1">
      <x:c r="A12" s="29"/>
      <x:c r="B12" s="21"/>
      <x:c r="C12" s="29"/>
      <x:c r="D12" s="21"/>
      <x:c r="E12" s="29"/>
      <x:c r="F12" s="21"/>
      <x:c r="G12" s="24"/>
      <x:c r="H12" s="21"/>
      <x:c r="I12" s="24"/>
      <x:c r="J12" s="26" t="str">
        <x:f>IF(COUNTA(A12:I12,K12:L12,N12:AB12)=0,"",IF(OR(ISBLANK(G12),ISBLANK(I12)),"未入力",IF(AND(ISNUMBER(G12),ISNUMBER(I12),G12&gt;=0,I12&gt;=0),G12*I12,"数量・単価を確認")))</x:f>
      </x:c>
      <x:c r="K12" s="28"/>
      <x:c r="L12" s="21"/>
      <x:c r="M12" s="26" t="str">
        <x:f>IF(COUNTA(A12:I12,K12:L12,N12:AB12)=0,"",IF(ISBLANK(K12),"基準日未入力",IF(NOT(IF(ISNUMBER($B$4),AND($B$4&gt;=1,$B$4&lt;=2958465,$B$4=INT($B$4)),FALSE)),"確認日を確認",IF(NOT(IF(ISNUMBER(K12),AND(K12&gt;=1,K12&lt;=2958465,K12=INT(K12)),FALSE)),"基準日を確認",IF(K12&gt;$B$4,"基準日が未来",$B$4-K12)))))</x:f>
      </x:c>
      <x:c r="N12" s="21"/>
      <x:c r="O12" s="21"/>
      <x:c r="P12" s="28"/>
      <x:c r="Q12" s="21"/>
      <x:c r="R12" s="21"/>
      <x:c r="S12" s="21"/>
      <x:c r="T12" s="21"/>
      <x:c r="U12" s="21"/>
      <x:c r="V12" s="21"/>
      <x:c r="W12" s="28"/>
      <x:c r="X12" s="28"/>
      <x:c r="Y12" s="21"/>
      <x:c r="Z12" s="21"/>
      <x:c r="AA12" s="24"/>
      <x:c r="AB12" s="21"/>
      <x:c r="AC12" s="22" t="str">
        <x:f>IF(COUNTA(A12:I12,K12:L12,N12:AB12)=0,"",IF(NOT(IF(ISNUMBER($B$4),AND($B$4&gt;=1,$B$4&lt;=2958465,$B$4=INT($B$4)),FALSE)),"確認日を確認",IF(AND(IF(ISNUMBER(X12),AND(X12&gt;=1,X12&lt;=2958465,X12=INT(X12)),FALSE),X12&lt;=$B$4,IF(ISNUMBER(K12),X12&gt;=K12,FALSE),IF(ISNUMBER(P12),X12&gt;=P12,FALSE),ISNUMBER(AA12),AA12&gt;=0,ISNUMBER(G12),AA12&lt;=G12,AB12&lt;&gt;""),"完了",IF(ISBLANK(W12),"期限未入力",IF(NOT(IF(ISNUMBER(W12),AND(W12&gt;=1,W12&lt;=2958465,W12=INT(W12)),FALSE)),"期限を確認",IF(W12&lt;$B$4,"期限超過",IF(W12=$B$4,"本日期限","未完了")))))))</x:f>
      </x:c>
      <x:c r="AD12" s="22" t="str">
        <x:f>IF(COUNTA(A12:I12,K12:L12,N12:AB12)=0,"",IF(A12="","管理番号を入力",IF(COUNTIFS($A$12:$A$211,A12)&gt;1,"管理番号が重複",IF(AND(B12&lt;&gt;"原材料",B12&lt;&gt;"仕掛品",B12&lt;&gt;"製品",B12&lt;&gt;"補修用",B12&lt;&gt;"保留品",B12&lt;&gt;"受注生産用",B12&lt;&gt;"試作用",B12&lt;&gt;"顧客支給品",B12&lt;&gt;"その他"),"在庫区分を選択",IF(C12="","品番を入力",IF(D12="","品名・仕様を入力",IF(F12="","保管場所を入力",IF(ISBLANK(G12),"現有数量を入力",IF(NOT(AND(ISNUMBER(G12),G12&gt;=0)),"現有数量を確認",IF(H12="","単位を入力",IF(ISBLANK(I12),"在庫単価を入力",IF(NOT(AND(ISNUMBER(I12),I12&gt;=0)),"在庫単価を確認",IF(Y12="","単価の基準を入力",IF(NOT(ISNUMBER(M12)),"確認日・基準日を確認",IF(AND(L12&lt;&gt;"最終出庫日",L12&lt;&gt;"最終工程実績日",L12&lt;&gt;"最終出荷日",L12&lt;&gt;"最終引当解除日",L12&lt;&gt;"入庫日（未使用）",L12&lt;&gt;"製造指示日（暫定）",L12&lt;&gt;"作業票記録日（暫定）",L12&lt;&gt;"検査記録日（暫定）",L12&lt;&gt;"現物表示日（暫定）",L12&lt;&gt;"その他"),"基準日の種類を選択",IF(N12="","最終移動内容を入力",IF(AND(O12&lt;&gt;"見込み違い",O12&lt;&gt;"受注取消・失注",O12&lt;&gt;"設計変更",O12&lt;&gt;"仕様変更",O12&lt;&gt;"最小発注量",O12&lt;&gt;"発注過多",O12&lt;&gt;"工程停止",O12&lt;&gt;"不良・選別待ち",O12&lt;&gt;"余り材",O12&lt;&gt;"保管場所不明",O12&lt;&gt;"その他"),"滞留理由を選択",IF(AND(O12="その他",Z12=""),"その他の理由を補足",IF(P12="","現物確認日を入力",IF(NOT(IF(ISNUMBER(P12),AND(P12&gt;=1,P12&lt;=2958465,P12=INT(P12)),FALSE)),"現物確認日を確認",IF(P12&gt;$B$4,"現物確認日が未来",IF(AND(Q12&lt;&gt;"使用可",Q12&lt;&gt;"条件付き可",Q12&lt;&gt;"不可",Q12&lt;&gt;"要確認"),"品質・使用可否を選択",IF(R12="","需要見込みを入力（不明も可）",IF(AND(S12&lt;&gt;"保管継続",S12&lt;&gt;"発注停止",S12&lt;&gt;"優先使用",S12&lt;&gt;"転用",S12&lt;&gt;"再加工",S12&lt;&gt;"売却検討",S12&lt;&gt;"廃棄検討",S12&lt;&gt;"要調査"),"処置区分を選択",IF(T12="","処置案・使用条件を入力",IF(U12="","担当者を入力",IF(V12="","決裁者を入力",IF(ISBLANK(W12),"期限を入力",IF(NOT(IF(ISNUMBER(W12),AND(W12&gt;=1,W12&lt;=2958465,W12=INT(W12)),FALSE)),"期限を確認",IF(AND(NOT(ISBLANK(X12)),NOT(IF(ISNUMBER(X12),AND(X12&gt;=1,X12&lt;=2958465,X12=INT(X12)),FALSE))),"完了日を確認",IF(AND(NOT(ISBLANK(X12)),X12&gt;$B$4),"完了日が未来",IF(AND(NOT(ISBLANK(X12)),OR(ISBLANK(AA12),AB12="")),"完了時残数量・処置結果を入力",IF(AND(NOT(ISBLANK(X12)),NOT(AND(ISNUMBER(AA12),AA12&gt;=0,AA12&lt;=G12))),"完了時残数量を確認",IF(AND(NOT(ISBLANK(X12)),X12&lt;K12),"完了日が基準日より前",IF(AND(NOT(ISBLANK(X12)),X12&lt;P12),"完了日が現物確認日より前","")))))))))))))))))))))))))))))))))))</x:f>
      </x:c>
    </x:row>
    <x:row r="13" ht="30" customHeight="1">
      <x:c r="A13" s="29"/>
      <x:c r="B13" s="21"/>
      <x:c r="C13" s="29"/>
      <x:c r="D13" s="21"/>
      <x:c r="E13" s="29"/>
      <x:c r="F13" s="21"/>
      <x:c r="G13" s="24"/>
      <x:c r="H13" s="21"/>
      <x:c r="I13" s="24"/>
      <x:c r="J13" s="26" t="str">
        <x:f>IF(COUNTA(A13:I13,K13:L13,N13:AB13)=0,"",IF(OR(ISBLANK(G13),ISBLANK(I13)),"未入力",IF(AND(ISNUMBER(G13),ISNUMBER(I13),G13&gt;=0,I13&gt;=0),G13*I13,"数量・単価を確認")))</x:f>
      </x:c>
      <x:c r="K13" s="28"/>
      <x:c r="L13" s="21"/>
      <x:c r="M13" s="26" t="str">
        <x:f>IF(COUNTA(A13:I13,K13:L13,N13:AB13)=0,"",IF(ISBLANK(K13),"基準日未入力",IF(NOT(IF(ISNUMBER($B$4),AND($B$4&gt;=1,$B$4&lt;=2958465,$B$4=INT($B$4)),FALSE)),"確認日を確認",IF(NOT(IF(ISNUMBER(K13),AND(K13&gt;=1,K13&lt;=2958465,K13=INT(K13)),FALSE)),"基準日を確認",IF(K13&gt;$B$4,"基準日が未来",$B$4-K13)))))</x:f>
      </x:c>
      <x:c r="N13" s="21"/>
      <x:c r="O13" s="21"/>
      <x:c r="P13" s="28"/>
      <x:c r="Q13" s="21"/>
      <x:c r="R13" s="21"/>
      <x:c r="S13" s="21"/>
      <x:c r="T13" s="21"/>
      <x:c r="U13" s="21"/>
      <x:c r="V13" s="21"/>
      <x:c r="W13" s="28"/>
      <x:c r="X13" s="28"/>
      <x:c r="Y13" s="21"/>
      <x:c r="Z13" s="21"/>
      <x:c r="AA13" s="24"/>
      <x:c r="AB13" s="21"/>
      <x:c r="AC13" s="22" t="str">
        <x:f>IF(COUNTA(A13:I13,K13:L13,N13:AB13)=0,"",IF(NOT(IF(ISNUMBER($B$4),AND($B$4&gt;=1,$B$4&lt;=2958465,$B$4=INT($B$4)),FALSE)),"確認日を確認",IF(AND(IF(ISNUMBER(X13),AND(X13&gt;=1,X13&lt;=2958465,X13=INT(X13)),FALSE),X13&lt;=$B$4,IF(ISNUMBER(K13),X13&gt;=K13,FALSE),IF(ISNUMBER(P13),X13&gt;=P13,FALSE),ISNUMBER(AA13),AA13&gt;=0,ISNUMBER(G13),AA13&lt;=G13,AB13&lt;&gt;""),"完了",IF(ISBLANK(W13),"期限未入力",IF(NOT(IF(ISNUMBER(W13),AND(W13&gt;=1,W13&lt;=2958465,W13=INT(W13)),FALSE)),"期限を確認",IF(W13&lt;$B$4,"期限超過",IF(W13=$B$4,"本日期限","未完了")))))))</x:f>
      </x:c>
      <x:c r="AD13" s="22" t="str">
        <x:f>IF(COUNTA(A13:I13,K13:L13,N13:AB13)=0,"",IF(A13="","管理番号を入力",IF(COUNTIFS($A$12:$A$211,A13)&gt;1,"管理番号が重複",IF(AND(B13&lt;&gt;"原材料",B13&lt;&gt;"仕掛品",B13&lt;&gt;"製品",B13&lt;&gt;"補修用",B13&lt;&gt;"保留品",B13&lt;&gt;"受注生産用",B13&lt;&gt;"試作用",B13&lt;&gt;"顧客支給品",B13&lt;&gt;"その他"),"在庫区分を選択",IF(C13="","品番を入力",IF(D13="","品名・仕様を入力",IF(F13="","保管場所を入力",IF(ISBLANK(G13),"現有数量を入力",IF(NOT(AND(ISNUMBER(G13),G13&gt;=0)),"現有数量を確認",IF(H13="","単位を入力",IF(ISBLANK(I13),"在庫単価を入力",IF(NOT(AND(ISNUMBER(I13),I13&gt;=0)),"在庫単価を確認",IF(Y13="","単価の基準を入力",IF(NOT(ISNUMBER(M13)),"確認日・基準日を確認",IF(AND(L13&lt;&gt;"最終出庫日",L13&lt;&gt;"最終工程実績日",L13&lt;&gt;"最終出荷日",L13&lt;&gt;"最終引当解除日",L13&lt;&gt;"入庫日（未使用）",L13&lt;&gt;"製造指示日（暫定）",L13&lt;&gt;"作業票記録日（暫定）",L13&lt;&gt;"検査記録日（暫定）",L13&lt;&gt;"現物表示日（暫定）",L13&lt;&gt;"その他"),"基準日の種類を選択",IF(N13="","最終移動内容を入力",IF(AND(O13&lt;&gt;"見込み違い",O13&lt;&gt;"受注取消・失注",O13&lt;&gt;"設計変更",O13&lt;&gt;"仕様変更",O13&lt;&gt;"最小発注量",O13&lt;&gt;"発注過多",O13&lt;&gt;"工程停止",O13&lt;&gt;"不良・選別待ち",O13&lt;&gt;"余り材",O13&lt;&gt;"保管場所不明",O13&lt;&gt;"その他"),"滞留理由を選択",IF(AND(O13="その他",Z13=""),"その他の理由を補足",IF(P13="","現物確認日を入力",IF(NOT(IF(ISNUMBER(P13),AND(P13&gt;=1,P13&lt;=2958465,P13=INT(P13)),FALSE)),"現物確認日を確認",IF(P13&gt;$B$4,"現物確認日が未来",IF(AND(Q13&lt;&gt;"使用可",Q13&lt;&gt;"条件付き可",Q13&lt;&gt;"不可",Q13&lt;&gt;"要確認"),"品質・使用可否を選択",IF(R13="","需要見込みを入力（不明も可）",IF(AND(S13&lt;&gt;"保管継続",S13&lt;&gt;"発注停止",S13&lt;&gt;"優先使用",S13&lt;&gt;"転用",S13&lt;&gt;"再加工",S13&lt;&gt;"売却検討",S13&lt;&gt;"廃棄検討",S13&lt;&gt;"要調査"),"処置区分を選択",IF(T13="","処置案・使用条件を入力",IF(U13="","担当者を入力",IF(V13="","決裁者を入力",IF(ISBLANK(W13),"期限を入力",IF(NOT(IF(ISNUMBER(W13),AND(W13&gt;=1,W13&lt;=2958465,W13=INT(W13)),FALSE)),"期限を確認",IF(AND(NOT(ISBLANK(X13)),NOT(IF(ISNUMBER(X13),AND(X13&gt;=1,X13&lt;=2958465,X13=INT(X13)),FALSE))),"完了日を確認",IF(AND(NOT(ISBLANK(X13)),X13&gt;$B$4),"完了日が未来",IF(AND(NOT(ISBLANK(X13)),OR(ISBLANK(AA13),AB13="")),"完了時残数量・処置結果を入力",IF(AND(NOT(ISBLANK(X13)),NOT(AND(ISNUMBER(AA13),AA13&gt;=0,AA13&lt;=G13))),"完了時残数量を確認",IF(AND(NOT(ISBLANK(X13)),X13&lt;K13),"完了日が基準日より前",IF(AND(NOT(ISBLANK(X13)),X13&lt;P13),"完了日が現物確認日より前","")))))))))))))))))))))))))))))))))))</x:f>
      </x:c>
    </x:row>
    <x:row r="14" ht="30" customHeight="1">
      <x:c r="A14" s="29"/>
      <x:c r="B14" s="21"/>
      <x:c r="C14" s="29"/>
      <x:c r="D14" s="21"/>
      <x:c r="E14" s="29"/>
      <x:c r="F14" s="21"/>
      <x:c r="G14" s="24"/>
      <x:c r="H14" s="21"/>
      <x:c r="I14" s="24"/>
      <x:c r="J14" s="26" t="str">
        <x:f>IF(COUNTA(A14:I14,K14:L14,N14:AB14)=0,"",IF(OR(ISBLANK(G14),ISBLANK(I14)),"未入力",IF(AND(ISNUMBER(G14),ISNUMBER(I14),G14&gt;=0,I14&gt;=0),G14*I14,"数量・単価を確認")))</x:f>
      </x:c>
      <x:c r="K14" s="28"/>
      <x:c r="L14" s="21"/>
      <x:c r="M14" s="26" t="str">
        <x:f>IF(COUNTA(A14:I14,K14:L14,N14:AB14)=0,"",IF(ISBLANK(K14),"基準日未入力",IF(NOT(IF(ISNUMBER($B$4),AND($B$4&gt;=1,$B$4&lt;=2958465,$B$4=INT($B$4)),FALSE)),"確認日を確認",IF(NOT(IF(ISNUMBER(K14),AND(K14&gt;=1,K14&lt;=2958465,K14=INT(K14)),FALSE)),"基準日を確認",IF(K14&gt;$B$4,"基準日が未来",$B$4-K14)))))</x:f>
      </x:c>
      <x:c r="N14" s="21"/>
      <x:c r="O14" s="21"/>
      <x:c r="P14" s="28"/>
      <x:c r="Q14" s="21"/>
      <x:c r="R14" s="21"/>
      <x:c r="S14" s="21"/>
      <x:c r="T14" s="21"/>
      <x:c r="U14" s="21"/>
      <x:c r="V14" s="21"/>
      <x:c r="W14" s="28"/>
      <x:c r="X14" s="28"/>
      <x:c r="Y14" s="21"/>
      <x:c r="Z14" s="21"/>
      <x:c r="AA14" s="24"/>
      <x:c r="AB14" s="21"/>
      <x:c r="AC14" s="22" t="str">
        <x:f>IF(COUNTA(A14:I14,K14:L14,N14:AB14)=0,"",IF(NOT(IF(ISNUMBER($B$4),AND($B$4&gt;=1,$B$4&lt;=2958465,$B$4=INT($B$4)),FALSE)),"確認日を確認",IF(AND(IF(ISNUMBER(X14),AND(X14&gt;=1,X14&lt;=2958465,X14=INT(X14)),FALSE),X14&lt;=$B$4,IF(ISNUMBER(K14),X14&gt;=K14,FALSE),IF(ISNUMBER(P14),X14&gt;=P14,FALSE),ISNUMBER(AA14),AA14&gt;=0,ISNUMBER(G14),AA14&lt;=G14,AB14&lt;&gt;""),"完了",IF(ISBLANK(W14),"期限未入力",IF(NOT(IF(ISNUMBER(W14),AND(W14&gt;=1,W14&lt;=2958465,W14=INT(W14)),FALSE)),"期限を確認",IF(W14&lt;$B$4,"期限超過",IF(W14=$B$4,"本日期限","未完了")))))))</x:f>
      </x:c>
      <x:c r="AD14" s="22" t="str">
        <x:f>IF(COUNTA(A14:I14,K14:L14,N14:AB14)=0,"",IF(A14="","管理番号を入力",IF(COUNTIFS($A$12:$A$211,A14)&gt;1,"管理番号が重複",IF(AND(B14&lt;&gt;"原材料",B14&lt;&gt;"仕掛品",B14&lt;&gt;"製品",B14&lt;&gt;"補修用",B14&lt;&gt;"保留品",B14&lt;&gt;"受注生産用",B14&lt;&gt;"試作用",B14&lt;&gt;"顧客支給品",B14&lt;&gt;"その他"),"在庫区分を選択",IF(C14="","品番を入力",IF(D14="","品名・仕様を入力",IF(F14="","保管場所を入力",IF(ISBLANK(G14),"現有数量を入力",IF(NOT(AND(ISNUMBER(G14),G14&gt;=0)),"現有数量を確認",IF(H14="","単位を入力",IF(ISBLANK(I14),"在庫単価を入力",IF(NOT(AND(ISNUMBER(I14),I14&gt;=0)),"在庫単価を確認",IF(Y14="","単価の基準を入力",IF(NOT(ISNUMBER(M14)),"確認日・基準日を確認",IF(AND(L14&lt;&gt;"最終出庫日",L14&lt;&gt;"最終工程実績日",L14&lt;&gt;"最終出荷日",L14&lt;&gt;"最終引当解除日",L14&lt;&gt;"入庫日（未使用）",L14&lt;&gt;"製造指示日（暫定）",L14&lt;&gt;"作業票記録日（暫定）",L14&lt;&gt;"検査記録日（暫定）",L14&lt;&gt;"現物表示日（暫定）",L14&lt;&gt;"その他"),"基準日の種類を選択",IF(N14="","最終移動内容を入力",IF(AND(O14&lt;&gt;"見込み違い",O14&lt;&gt;"受注取消・失注",O14&lt;&gt;"設計変更",O14&lt;&gt;"仕様変更",O14&lt;&gt;"最小発注量",O14&lt;&gt;"発注過多",O14&lt;&gt;"工程停止",O14&lt;&gt;"不良・選別待ち",O14&lt;&gt;"余り材",O14&lt;&gt;"保管場所不明",O14&lt;&gt;"その他"),"滞留理由を選択",IF(AND(O14="その他",Z14=""),"その他の理由を補足",IF(P14="","現物確認日を入力",IF(NOT(IF(ISNUMBER(P14),AND(P14&gt;=1,P14&lt;=2958465,P14=INT(P14)),FALSE)),"現物確認日を確認",IF(P14&gt;$B$4,"現物確認日が未来",IF(AND(Q14&lt;&gt;"使用可",Q14&lt;&gt;"条件付き可",Q14&lt;&gt;"不可",Q14&lt;&gt;"要確認"),"品質・使用可否を選択",IF(R14="","需要見込みを入力（不明も可）",IF(AND(S14&lt;&gt;"保管継続",S14&lt;&gt;"発注停止",S14&lt;&gt;"優先使用",S14&lt;&gt;"転用",S14&lt;&gt;"再加工",S14&lt;&gt;"売却検討",S14&lt;&gt;"廃棄検討",S14&lt;&gt;"要調査"),"処置区分を選択",IF(T14="","処置案・使用条件を入力",IF(U14="","担当者を入力",IF(V14="","決裁者を入力",IF(ISBLANK(W14),"期限を入力",IF(NOT(IF(ISNUMBER(W14),AND(W14&gt;=1,W14&lt;=2958465,W14=INT(W14)),FALSE)),"期限を確認",IF(AND(NOT(ISBLANK(X14)),NOT(IF(ISNUMBER(X14),AND(X14&gt;=1,X14&lt;=2958465,X14=INT(X14)),FALSE))),"完了日を確認",IF(AND(NOT(ISBLANK(X14)),X14&gt;$B$4),"完了日が未来",IF(AND(NOT(ISBLANK(X14)),OR(ISBLANK(AA14),AB14="")),"完了時残数量・処置結果を入力",IF(AND(NOT(ISBLANK(X14)),NOT(AND(ISNUMBER(AA14),AA14&gt;=0,AA14&lt;=G14))),"完了時残数量を確認",IF(AND(NOT(ISBLANK(X14)),X14&lt;K14),"完了日が基準日より前",IF(AND(NOT(ISBLANK(X14)),X14&lt;P14),"完了日が現物確認日より前","")))))))))))))))))))))))))))))))))))</x:f>
      </x:c>
    </x:row>
    <x:row r="15" ht="30" customHeight="1">
      <x:c r="A15" s="29"/>
      <x:c r="B15" s="21"/>
      <x:c r="C15" s="29"/>
      <x:c r="D15" s="21"/>
      <x:c r="E15" s="29"/>
      <x:c r="F15" s="21"/>
      <x:c r="G15" s="24"/>
      <x:c r="H15" s="21"/>
      <x:c r="I15" s="24"/>
      <x:c r="J15" s="26" t="str">
        <x:f>IF(COUNTA(A15:I15,K15:L15,N15:AB15)=0,"",IF(OR(ISBLANK(G15),ISBLANK(I15)),"未入力",IF(AND(ISNUMBER(G15),ISNUMBER(I15),G15&gt;=0,I15&gt;=0),G15*I15,"数量・単価を確認")))</x:f>
      </x:c>
      <x:c r="K15" s="28"/>
      <x:c r="L15" s="21"/>
      <x:c r="M15" s="26" t="str">
        <x:f>IF(COUNTA(A15:I15,K15:L15,N15:AB15)=0,"",IF(ISBLANK(K15),"基準日未入力",IF(NOT(IF(ISNUMBER($B$4),AND($B$4&gt;=1,$B$4&lt;=2958465,$B$4=INT($B$4)),FALSE)),"確認日を確認",IF(NOT(IF(ISNUMBER(K15),AND(K15&gt;=1,K15&lt;=2958465,K15=INT(K15)),FALSE)),"基準日を確認",IF(K15&gt;$B$4,"基準日が未来",$B$4-K15)))))</x:f>
      </x:c>
      <x:c r="N15" s="21"/>
      <x:c r="O15" s="21"/>
      <x:c r="P15" s="28"/>
      <x:c r="Q15" s="21"/>
      <x:c r="R15" s="21"/>
      <x:c r="S15" s="21"/>
      <x:c r="T15" s="21"/>
      <x:c r="U15" s="21"/>
      <x:c r="V15" s="21"/>
      <x:c r="W15" s="28"/>
      <x:c r="X15" s="28"/>
      <x:c r="Y15" s="21"/>
      <x:c r="Z15" s="21"/>
      <x:c r="AA15" s="24"/>
      <x:c r="AB15" s="21"/>
      <x:c r="AC15" s="22" t="str">
        <x:f>IF(COUNTA(A15:I15,K15:L15,N15:AB15)=0,"",IF(NOT(IF(ISNUMBER($B$4),AND($B$4&gt;=1,$B$4&lt;=2958465,$B$4=INT($B$4)),FALSE)),"確認日を確認",IF(AND(IF(ISNUMBER(X15),AND(X15&gt;=1,X15&lt;=2958465,X15=INT(X15)),FALSE),X15&lt;=$B$4,IF(ISNUMBER(K15),X15&gt;=K15,FALSE),IF(ISNUMBER(P15),X15&gt;=P15,FALSE),ISNUMBER(AA15),AA15&gt;=0,ISNUMBER(G15),AA15&lt;=G15,AB15&lt;&gt;""),"完了",IF(ISBLANK(W15),"期限未入力",IF(NOT(IF(ISNUMBER(W15),AND(W15&gt;=1,W15&lt;=2958465,W15=INT(W15)),FALSE)),"期限を確認",IF(W15&lt;$B$4,"期限超過",IF(W15=$B$4,"本日期限","未完了")))))))</x:f>
      </x:c>
      <x:c r="AD15" s="22" t="str">
        <x:f>IF(COUNTA(A15:I15,K15:L15,N15:AB15)=0,"",IF(A15="","管理番号を入力",IF(COUNTIFS($A$12:$A$211,A15)&gt;1,"管理番号が重複",IF(AND(B15&lt;&gt;"原材料",B15&lt;&gt;"仕掛品",B15&lt;&gt;"製品",B15&lt;&gt;"補修用",B15&lt;&gt;"保留品",B15&lt;&gt;"受注生産用",B15&lt;&gt;"試作用",B15&lt;&gt;"顧客支給品",B15&lt;&gt;"その他"),"在庫区分を選択",IF(C15="","品番を入力",IF(D15="","品名・仕様を入力",IF(F15="","保管場所を入力",IF(ISBLANK(G15),"現有数量を入力",IF(NOT(AND(ISNUMBER(G15),G15&gt;=0)),"現有数量を確認",IF(H15="","単位を入力",IF(ISBLANK(I15),"在庫単価を入力",IF(NOT(AND(ISNUMBER(I15),I15&gt;=0)),"在庫単価を確認",IF(Y15="","単価の基準を入力",IF(NOT(ISNUMBER(M15)),"確認日・基準日を確認",IF(AND(L15&lt;&gt;"最終出庫日",L15&lt;&gt;"最終工程実績日",L15&lt;&gt;"最終出荷日",L15&lt;&gt;"最終引当解除日",L15&lt;&gt;"入庫日（未使用）",L15&lt;&gt;"製造指示日（暫定）",L15&lt;&gt;"作業票記録日（暫定）",L15&lt;&gt;"検査記録日（暫定）",L15&lt;&gt;"現物表示日（暫定）",L15&lt;&gt;"その他"),"基準日の種類を選択",IF(N15="","最終移動内容を入力",IF(AND(O15&lt;&gt;"見込み違い",O15&lt;&gt;"受注取消・失注",O15&lt;&gt;"設計変更",O15&lt;&gt;"仕様変更",O15&lt;&gt;"最小発注量",O15&lt;&gt;"発注過多",O15&lt;&gt;"工程停止",O15&lt;&gt;"不良・選別待ち",O15&lt;&gt;"余り材",O15&lt;&gt;"保管場所不明",O15&lt;&gt;"その他"),"滞留理由を選択",IF(AND(O15="その他",Z15=""),"その他の理由を補足",IF(P15="","現物確認日を入力",IF(NOT(IF(ISNUMBER(P15),AND(P15&gt;=1,P15&lt;=2958465,P15=INT(P15)),FALSE)),"現物確認日を確認",IF(P15&gt;$B$4,"現物確認日が未来",IF(AND(Q15&lt;&gt;"使用可",Q15&lt;&gt;"条件付き可",Q15&lt;&gt;"不可",Q15&lt;&gt;"要確認"),"品質・使用可否を選択",IF(R15="","需要見込みを入力（不明も可）",IF(AND(S15&lt;&gt;"保管継続",S15&lt;&gt;"発注停止",S15&lt;&gt;"優先使用",S15&lt;&gt;"転用",S15&lt;&gt;"再加工",S15&lt;&gt;"売却検討",S15&lt;&gt;"廃棄検討",S15&lt;&gt;"要調査"),"処置区分を選択",IF(T15="","処置案・使用条件を入力",IF(U15="","担当者を入力",IF(V15="","決裁者を入力",IF(ISBLANK(W15),"期限を入力",IF(NOT(IF(ISNUMBER(W15),AND(W15&gt;=1,W15&lt;=2958465,W15=INT(W15)),FALSE)),"期限を確認",IF(AND(NOT(ISBLANK(X15)),NOT(IF(ISNUMBER(X15),AND(X15&gt;=1,X15&lt;=2958465,X15=INT(X15)),FALSE))),"完了日を確認",IF(AND(NOT(ISBLANK(X15)),X15&gt;$B$4),"完了日が未来",IF(AND(NOT(ISBLANK(X15)),OR(ISBLANK(AA15),AB15="")),"完了時残数量・処置結果を入力",IF(AND(NOT(ISBLANK(X15)),NOT(AND(ISNUMBER(AA15),AA15&gt;=0,AA15&lt;=G15))),"完了時残数量を確認",IF(AND(NOT(ISBLANK(X15)),X15&lt;K15),"完了日が基準日より前",IF(AND(NOT(ISBLANK(X15)),X15&lt;P15),"完了日が現物確認日より前","")))))))))))))))))))))))))))))))))))</x:f>
      </x:c>
    </x:row>
    <x:row r="16" ht="30" customHeight="1">
      <x:c r="A16" s="29"/>
      <x:c r="B16" s="21"/>
      <x:c r="C16" s="29"/>
      <x:c r="D16" s="21"/>
      <x:c r="E16" s="29"/>
      <x:c r="F16" s="21"/>
      <x:c r="G16" s="24"/>
      <x:c r="H16" s="21"/>
      <x:c r="I16" s="24"/>
      <x:c r="J16" s="26" t="str">
        <x:f>IF(COUNTA(A16:I16,K16:L16,N16:AB16)=0,"",IF(OR(ISBLANK(G16),ISBLANK(I16)),"未入力",IF(AND(ISNUMBER(G16),ISNUMBER(I16),G16&gt;=0,I16&gt;=0),G16*I16,"数量・単価を確認")))</x:f>
      </x:c>
      <x:c r="K16" s="28"/>
      <x:c r="L16" s="21"/>
      <x:c r="M16" s="26" t="str">
        <x:f>IF(COUNTA(A16:I16,K16:L16,N16:AB16)=0,"",IF(ISBLANK(K16),"基準日未入力",IF(NOT(IF(ISNUMBER($B$4),AND($B$4&gt;=1,$B$4&lt;=2958465,$B$4=INT($B$4)),FALSE)),"確認日を確認",IF(NOT(IF(ISNUMBER(K16),AND(K16&gt;=1,K16&lt;=2958465,K16=INT(K16)),FALSE)),"基準日を確認",IF(K16&gt;$B$4,"基準日が未来",$B$4-K16)))))</x:f>
      </x:c>
      <x:c r="N16" s="21"/>
      <x:c r="O16" s="21"/>
      <x:c r="P16" s="28"/>
      <x:c r="Q16" s="21"/>
      <x:c r="R16" s="21"/>
      <x:c r="S16" s="21"/>
      <x:c r="T16" s="21"/>
      <x:c r="U16" s="21"/>
      <x:c r="V16" s="21"/>
      <x:c r="W16" s="28"/>
      <x:c r="X16" s="28"/>
      <x:c r="Y16" s="21"/>
      <x:c r="Z16" s="21"/>
      <x:c r="AA16" s="24"/>
      <x:c r="AB16" s="21"/>
      <x:c r="AC16" s="22" t="str">
        <x:f>IF(COUNTA(A16:I16,K16:L16,N16:AB16)=0,"",IF(NOT(IF(ISNUMBER($B$4),AND($B$4&gt;=1,$B$4&lt;=2958465,$B$4=INT($B$4)),FALSE)),"確認日を確認",IF(AND(IF(ISNUMBER(X16),AND(X16&gt;=1,X16&lt;=2958465,X16=INT(X16)),FALSE),X16&lt;=$B$4,IF(ISNUMBER(K16),X16&gt;=K16,FALSE),IF(ISNUMBER(P16),X16&gt;=P16,FALSE),ISNUMBER(AA16),AA16&gt;=0,ISNUMBER(G16),AA16&lt;=G16,AB16&lt;&gt;""),"完了",IF(ISBLANK(W16),"期限未入力",IF(NOT(IF(ISNUMBER(W16),AND(W16&gt;=1,W16&lt;=2958465,W16=INT(W16)),FALSE)),"期限を確認",IF(W16&lt;$B$4,"期限超過",IF(W16=$B$4,"本日期限","未完了")))))))</x:f>
      </x:c>
      <x:c r="AD16" s="22" t="str">
        <x:f>IF(COUNTA(A16:I16,K16:L16,N16:AB16)=0,"",IF(A16="","管理番号を入力",IF(COUNTIFS($A$12:$A$211,A16)&gt;1,"管理番号が重複",IF(AND(B16&lt;&gt;"原材料",B16&lt;&gt;"仕掛品",B16&lt;&gt;"製品",B16&lt;&gt;"補修用",B16&lt;&gt;"保留品",B16&lt;&gt;"受注生産用",B16&lt;&gt;"試作用",B16&lt;&gt;"顧客支給品",B16&lt;&gt;"その他"),"在庫区分を選択",IF(C16="","品番を入力",IF(D16="","品名・仕様を入力",IF(F16="","保管場所を入力",IF(ISBLANK(G16),"現有数量を入力",IF(NOT(AND(ISNUMBER(G16),G16&gt;=0)),"現有数量を確認",IF(H16="","単位を入力",IF(ISBLANK(I16),"在庫単価を入力",IF(NOT(AND(ISNUMBER(I16),I16&gt;=0)),"在庫単価を確認",IF(Y16="","単価の基準を入力",IF(NOT(ISNUMBER(M16)),"確認日・基準日を確認",IF(AND(L16&lt;&gt;"最終出庫日",L16&lt;&gt;"最終工程実績日",L16&lt;&gt;"最終出荷日",L16&lt;&gt;"最終引当解除日",L16&lt;&gt;"入庫日（未使用）",L16&lt;&gt;"製造指示日（暫定）",L16&lt;&gt;"作業票記録日（暫定）",L16&lt;&gt;"検査記録日（暫定）",L16&lt;&gt;"現物表示日（暫定）",L16&lt;&gt;"その他"),"基準日の種類を選択",IF(N16="","最終移動内容を入力",IF(AND(O16&lt;&gt;"見込み違い",O16&lt;&gt;"受注取消・失注",O16&lt;&gt;"設計変更",O16&lt;&gt;"仕様変更",O16&lt;&gt;"最小発注量",O16&lt;&gt;"発注過多",O16&lt;&gt;"工程停止",O16&lt;&gt;"不良・選別待ち",O16&lt;&gt;"余り材",O16&lt;&gt;"保管場所不明",O16&lt;&gt;"その他"),"滞留理由を選択",IF(AND(O16="その他",Z16=""),"その他の理由を補足",IF(P16="","現物確認日を入力",IF(NOT(IF(ISNUMBER(P16),AND(P16&gt;=1,P16&lt;=2958465,P16=INT(P16)),FALSE)),"現物確認日を確認",IF(P16&gt;$B$4,"現物確認日が未来",IF(AND(Q16&lt;&gt;"使用可",Q16&lt;&gt;"条件付き可",Q16&lt;&gt;"不可",Q16&lt;&gt;"要確認"),"品質・使用可否を選択",IF(R16="","需要見込みを入力（不明も可）",IF(AND(S16&lt;&gt;"保管継続",S16&lt;&gt;"発注停止",S16&lt;&gt;"優先使用",S16&lt;&gt;"転用",S16&lt;&gt;"再加工",S16&lt;&gt;"売却検討",S16&lt;&gt;"廃棄検討",S16&lt;&gt;"要調査"),"処置区分を選択",IF(T16="","処置案・使用条件を入力",IF(U16="","担当者を入力",IF(V16="","決裁者を入力",IF(ISBLANK(W16),"期限を入力",IF(NOT(IF(ISNUMBER(W16),AND(W16&gt;=1,W16&lt;=2958465,W16=INT(W16)),FALSE)),"期限を確認",IF(AND(NOT(ISBLANK(X16)),NOT(IF(ISNUMBER(X16),AND(X16&gt;=1,X16&lt;=2958465,X16=INT(X16)),FALSE))),"完了日を確認",IF(AND(NOT(ISBLANK(X16)),X16&gt;$B$4),"完了日が未来",IF(AND(NOT(ISBLANK(X16)),OR(ISBLANK(AA16),AB16="")),"完了時残数量・処置結果を入力",IF(AND(NOT(ISBLANK(X16)),NOT(AND(ISNUMBER(AA16),AA16&gt;=0,AA16&lt;=G16))),"完了時残数量を確認",IF(AND(NOT(ISBLANK(X16)),X16&lt;K16),"完了日が基準日より前",IF(AND(NOT(ISBLANK(X16)),X16&lt;P16),"完了日が現物確認日より前","")))))))))))))))))))))))))))))))))))</x:f>
      </x:c>
    </x:row>
    <x:row r="17" ht="30" customHeight="1">
      <x:c r="A17" s="29"/>
      <x:c r="B17" s="21"/>
      <x:c r="C17" s="29"/>
      <x:c r="D17" s="21"/>
      <x:c r="E17" s="29"/>
      <x:c r="F17" s="21"/>
      <x:c r="G17" s="24"/>
      <x:c r="H17" s="21"/>
      <x:c r="I17" s="24"/>
      <x:c r="J17" s="26" t="str">
        <x:f>IF(COUNTA(A17:I17,K17:L17,N17:AB17)=0,"",IF(OR(ISBLANK(G17),ISBLANK(I17)),"未入力",IF(AND(ISNUMBER(G17),ISNUMBER(I17),G17&gt;=0,I17&gt;=0),G17*I17,"数量・単価を確認")))</x:f>
      </x:c>
      <x:c r="K17" s="28"/>
      <x:c r="L17" s="21"/>
      <x:c r="M17" s="26" t="str">
        <x:f>IF(COUNTA(A17:I17,K17:L17,N17:AB17)=0,"",IF(ISBLANK(K17),"基準日未入力",IF(NOT(IF(ISNUMBER($B$4),AND($B$4&gt;=1,$B$4&lt;=2958465,$B$4=INT($B$4)),FALSE)),"確認日を確認",IF(NOT(IF(ISNUMBER(K17),AND(K17&gt;=1,K17&lt;=2958465,K17=INT(K17)),FALSE)),"基準日を確認",IF(K17&gt;$B$4,"基準日が未来",$B$4-K17)))))</x:f>
      </x:c>
      <x:c r="N17" s="21"/>
      <x:c r="O17" s="21"/>
      <x:c r="P17" s="28"/>
      <x:c r="Q17" s="21"/>
      <x:c r="R17" s="21"/>
      <x:c r="S17" s="21"/>
      <x:c r="T17" s="21"/>
      <x:c r="U17" s="21"/>
      <x:c r="V17" s="21"/>
      <x:c r="W17" s="28"/>
      <x:c r="X17" s="28"/>
      <x:c r="Y17" s="21"/>
      <x:c r="Z17" s="21"/>
      <x:c r="AA17" s="24"/>
      <x:c r="AB17" s="21"/>
      <x:c r="AC17" s="22" t="str">
        <x:f>IF(COUNTA(A17:I17,K17:L17,N17:AB17)=0,"",IF(NOT(IF(ISNUMBER($B$4),AND($B$4&gt;=1,$B$4&lt;=2958465,$B$4=INT($B$4)),FALSE)),"確認日を確認",IF(AND(IF(ISNUMBER(X17),AND(X17&gt;=1,X17&lt;=2958465,X17=INT(X17)),FALSE),X17&lt;=$B$4,IF(ISNUMBER(K17),X17&gt;=K17,FALSE),IF(ISNUMBER(P17),X17&gt;=P17,FALSE),ISNUMBER(AA17),AA17&gt;=0,ISNUMBER(G17),AA17&lt;=G17,AB17&lt;&gt;""),"完了",IF(ISBLANK(W17),"期限未入力",IF(NOT(IF(ISNUMBER(W17),AND(W17&gt;=1,W17&lt;=2958465,W17=INT(W17)),FALSE)),"期限を確認",IF(W17&lt;$B$4,"期限超過",IF(W17=$B$4,"本日期限","未完了")))))))</x:f>
      </x:c>
      <x:c r="AD17" s="22" t="str">
        <x:f>IF(COUNTA(A17:I17,K17:L17,N17:AB17)=0,"",IF(A17="","管理番号を入力",IF(COUNTIFS($A$12:$A$211,A17)&gt;1,"管理番号が重複",IF(AND(B17&lt;&gt;"原材料",B17&lt;&gt;"仕掛品",B17&lt;&gt;"製品",B17&lt;&gt;"補修用",B17&lt;&gt;"保留品",B17&lt;&gt;"受注生産用",B17&lt;&gt;"試作用",B17&lt;&gt;"顧客支給品",B17&lt;&gt;"その他"),"在庫区分を選択",IF(C17="","品番を入力",IF(D17="","品名・仕様を入力",IF(F17="","保管場所を入力",IF(ISBLANK(G17),"現有数量を入力",IF(NOT(AND(ISNUMBER(G17),G17&gt;=0)),"現有数量を確認",IF(H17="","単位を入力",IF(ISBLANK(I17),"在庫単価を入力",IF(NOT(AND(ISNUMBER(I17),I17&gt;=0)),"在庫単価を確認",IF(Y17="","単価の基準を入力",IF(NOT(ISNUMBER(M17)),"確認日・基準日を確認",IF(AND(L17&lt;&gt;"最終出庫日",L17&lt;&gt;"最終工程実績日",L17&lt;&gt;"最終出荷日",L17&lt;&gt;"最終引当解除日",L17&lt;&gt;"入庫日（未使用）",L17&lt;&gt;"製造指示日（暫定）",L17&lt;&gt;"作業票記録日（暫定）",L17&lt;&gt;"検査記録日（暫定）",L17&lt;&gt;"現物表示日（暫定）",L17&lt;&gt;"その他"),"基準日の種類を選択",IF(N17="","最終移動内容を入力",IF(AND(O17&lt;&gt;"見込み違い",O17&lt;&gt;"受注取消・失注",O17&lt;&gt;"設計変更",O17&lt;&gt;"仕様変更",O17&lt;&gt;"最小発注量",O17&lt;&gt;"発注過多",O17&lt;&gt;"工程停止",O17&lt;&gt;"不良・選別待ち",O17&lt;&gt;"余り材",O17&lt;&gt;"保管場所不明",O17&lt;&gt;"その他"),"滞留理由を選択",IF(AND(O17="その他",Z17=""),"その他の理由を補足",IF(P17="","現物確認日を入力",IF(NOT(IF(ISNUMBER(P17),AND(P17&gt;=1,P17&lt;=2958465,P17=INT(P17)),FALSE)),"現物確認日を確認",IF(P17&gt;$B$4,"現物確認日が未来",IF(AND(Q17&lt;&gt;"使用可",Q17&lt;&gt;"条件付き可",Q17&lt;&gt;"不可",Q17&lt;&gt;"要確認"),"品質・使用可否を選択",IF(R17="","需要見込みを入力（不明も可）",IF(AND(S17&lt;&gt;"保管継続",S17&lt;&gt;"発注停止",S17&lt;&gt;"優先使用",S17&lt;&gt;"転用",S17&lt;&gt;"再加工",S17&lt;&gt;"売却検討",S17&lt;&gt;"廃棄検討",S17&lt;&gt;"要調査"),"処置区分を選択",IF(T17="","処置案・使用条件を入力",IF(U17="","担当者を入力",IF(V17="","決裁者を入力",IF(ISBLANK(W17),"期限を入力",IF(NOT(IF(ISNUMBER(W17),AND(W17&gt;=1,W17&lt;=2958465,W17=INT(W17)),FALSE)),"期限を確認",IF(AND(NOT(ISBLANK(X17)),NOT(IF(ISNUMBER(X17),AND(X17&gt;=1,X17&lt;=2958465,X17=INT(X17)),FALSE))),"完了日を確認",IF(AND(NOT(ISBLANK(X17)),X17&gt;$B$4),"完了日が未来",IF(AND(NOT(ISBLANK(X17)),OR(ISBLANK(AA17),AB17="")),"完了時残数量・処置結果を入力",IF(AND(NOT(ISBLANK(X17)),NOT(AND(ISNUMBER(AA17),AA17&gt;=0,AA17&lt;=G17))),"完了時残数量を確認",IF(AND(NOT(ISBLANK(X17)),X17&lt;K17),"完了日が基準日より前",IF(AND(NOT(ISBLANK(X17)),X17&lt;P17),"完了日が現物確認日より前","")))))))))))))))))))))))))))))))))))</x:f>
      </x:c>
    </x:row>
    <x:row r="18" ht="30" customHeight="1">
      <x:c r="A18" s="29"/>
      <x:c r="B18" s="21"/>
      <x:c r="C18" s="29"/>
      <x:c r="D18" s="21"/>
      <x:c r="E18" s="29"/>
      <x:c r="F18" s="21"/>
      <x:c r="G18" s="24"/>
      <x:c r="H18" s="21"/>
      <x:c r="I18" s="24"/>
      <x:c r="J18" s="26" t="str">
        <x:f>IF(COUNTA(A18:I18,K18:L18,N18:AB18)=0,"",IF(OR(ISBLANK(G18),ISBLANK(I18)),"未入力",IF(AND(ISNUMBER(G18),ISNUMBER(I18),G18&gt;=0,I18&gt;=0),G18*I18,"数量・単価を確認")))</x:f>
      </x:c>
      <x:c r="K18" s="28"/>
      <x:c r="L18" s="21"/>
      <x:c r="M18" s="26" t="str">
        <x:f>IF(COUNTA(A18:I18,K18:L18,N18:AB18)=0,"",IF(ISBLANK(K18),"基準日未入力",IF(NOT(IF(ISNUMBER($B$4),AND($B$4&gt;=1,$B$4&lt;=2958465,$B$4=INT($B$4)),FALSE)),"確認日を確認",IF(NOT(IF(ISNUMBER(K18),AND(K18&gt;=1,K18&lt;=2958465,K18=INT(K18)),FALSE)),"基準日を確認",IF(K18&gt;$B$4,"基準日が未来",$B$4-K18)))))</x:f>
      </x:c>
      <x:c r="N18" s="21"/>
      <x:c r="O18" s="21"/>
      <x:c r="P18" s="28"/>
      <x:c r="Q18" s="21"/>
      <x:c r="R18" s="21"/>
      <x:c r="S18" s="21"/>
      <x:c r="T18" s="21"/>
      <x:c r="U18" s="21"/>
      <x:c r="V18" s="21"/>
      <x:c r="W18" s="28"/>
      <x:c r="X18" s="28"/>
      <x:c r="Y18" s="21"/>
      <x:c r="Z18" s="21"/>
      <x:c r="AA18" s="24"/>
      <x:c r="AB18" s="21"/>
      <x:c r="AC18" s="22" t="str">
        <x:f>IF(COUNTA(A18:I18,K18:L18,N18:AB18)=0,"",IF(NOT(IF(ISNUMBER($B$4),AND($B$4&gt;=1,$B$4&lt;=2958465,$B$4=INT($B$4)),FALSE)),"確認日を確認",IF(AND(IF(ISNUMBER(X18),AND(X18&gt;=1,X18&lt;=2958465,X18=INT(X18)),FALSE),X18&lt;=$B$4,IF(ISNUMBER(K18),X18&gt;=K18,FALSE),IF(ISNUMBER(P18),X18&gt;=P18,FALSE),ISNUMBER(AA18),AA18&gt;=0,ISNUMBER(G18),AA18&lt;=G18,AB18&lt;&gt;""),"完了",IF(ISBLANK(W18),"期限未入力",IF(NOT(IF(ISNUMBER(W18),AND(W18&gt;=1,W18&lt;=2958465,W18=INT(W18)),FALSE)),"期限を確認",IF(W18&lt;$B$4,"期限超過",IF(W18=$B$4,"本日期限","未完了")))))))</x:f>
      </x:c>
      <x:c r="AD18" s="22" t="str">
        <x:f>IF(COUNTA(A18:I18,K18:L18,N18:AB18)=0,"",IF(A18="","管理番号を入力",IF(COUNTIFS($A$12:$A$211,A18)&gt;1,"管理番号が重複",IF(AND(B18&lt;&gt;"原材料",B18&lt;&gt;"仕掛品",B18&lt;&gt;"製品",B18&lt;&gt;"補修用",B18&lt;&gt;"保留品",B18&lt;&gt;"受注生産用",B18&lt;&gt;"試作用",B18&lt;&gt;"顧客支給品",B18&lt;&gt;"その他"),"在庫区分を選択",IF(C18="","品番を入力",IF(D18="","品名・仕様を入力",IF(F18="","保管場所を入力",IF(ISBLANK(G18),"現有数量を入力",IF(NOT(AND(ISNUMBER(G18),G18&gt;=0)),"現有数量を確認",IF(H18="","単位を入力",IF(ISBLANK(I18),"在庫単価を入力",IF(NOT(AND(ISNUMBER(I18),I18&gt;=0)),"在庫単価を確認",IF(Y18="","単価の基準を入力",IF(NOT(ISNUMBER(M18)),"確認日・基準日を確認",IF(AND(L18&lt;&gt;"最終出庫日",L18&lt;&gt;"最終工程実績日",L18&lt;&gt;"最終出荷日",L18&lt;&gt;"最終引当解除日",L18&lt;&gt;"入庫日（未使用）",L18&lt;&gt;"製造指示日（暫定）",L18&lt;&gt;"作業票記録日（暫定）",L18&lt;&gt;"検査記録日（暫定）",L18&lt;&gt;"現物表示日（暫定）",L18&lt;&gt;"その他"),"基準日の種類を選択",IF(N18="","最終移動内容を入力",IF(AND(O18&lt;&gt;"見込み違い",O18&lt;&gt;"受注取消・失注",O18&lt;&gt;"設計変更",O18&lt;&gt;"仕様変更",O18&lt;&gt;"最小発注量",O18&lt;&gt;"発注過多",O18&lt;&gt;"工程停止",O18&lt;&gt;"不良・選別待ち",O18&lt;&gt;"余り材",O18&lt;&gt;"保管場所不明",O18&lt;&gt;"その他"),"滞留理由を選択",IF(AND(O18="その他",Z18=""),"その他の理由を補足",IF(P18="","現物確認日を入力",IF(NOT(IF(ISNUMBER(P18),AND(P18&gt;=1,P18&lt;=2958465,P18=INT(P18)),FALSE)),"現物確認日を確認",IF(P18&gt;$B$4,"現物確認日が未来",IF(AND(Q18&lt;&gt;"使用可",Q18&lt;&gt;"条件付き可",Q18&lt;&gt;"不可",Q18&lt;&gt;"要確認"),"品質・使用可否を選択",IF(R18="","需要見込みを入力（不明も可）",IF(AND(S18&lt;&gt;"保管継続",S18&lt;&gt;"発注停止",S18&lt;&gt;"優先使用",S18&lt;&gt;"転用",S18&lt;&gt;"再加工",S18&lt;&gt;"売却検討",S18&lt;&gt;"廃棄検討",S18&lt;&gt;"要調査"),"処置区分を選択",IF(T18="","処置案・使用条件を入力",IF(U18="","担当者を入力",IF(V18="","決裁者を入力",IF(ISBLANK(W18),"期限を入力",IF(NOT(IF(ISNUMBER(W18),AND(W18&gt;=1,W18&lt;=2958465,W18=INT(W18)),FALSE)),"期限を確認",IF(AND(NOT(ISBLANK(X18)),NOT(IF(ISNUMBER(X18),AND(X18&gt;=1,X18&lt;=2958465,X18=INT(X18)),FALSE))),"完了日を確認",IF(AND(NOT(ISBLANK(X18)),X18&gt;$B$4),"完了日が未来",IF(AND(NOT(ISBLANK(X18)),OR(ISBLANK(AA18),AB18="")),"完了時残数量・処置結果を入力",IF(AND(NOT(ISBLANK(X18)),NOT(AND(ISNUMBER(AA18),AA18&gt;=0,AA18&lt;=G18))),"完了時残数量を確認",IF(AND(NOT(ISBLANK(X18)),X18&lt;K18),"完了日が基準日より前",IF(AND(NOT(ISBLANK(X18)),X18&lt;P18),"完了日が現物確認日より前","")))))))))))))))))))))))))))))))))))</x:f>
      </x:c>
    </x:row>
    <x:row r="19" ht="30" customHeight="1">
      <x:c r="A19" s="29"/>
      <x:c r="B19" s="21"/>
      <x:c r="C19" s="29"/>
      <x:c r="D19" s="21"/>
      <x:c r="E19" s="29"/>
      <x:c r="F19" s="21"/>
      <x:c r="G19" s="24"/>
      <x:c r="H19" s="21"/>
      <x:c r="I19" s="24"/>
      <x:c r="J19" s="26" t="str">
        <x:f>IF(COUNTA(A19:I19,K19:L19,N19:AB19)=0,"",IF(OR(ISBLANK(G19),ISBLANK(I19)),"未入力",IF(AND(ISNUMBER(G19),ISNUMBER(I19),G19&gt;=0,I19&gt;=0),G19*I19,"数量・単価を確認")))</x:f>
      </x:c>
      <x:c r="K19" s="28"/>
      <x:c r="L19" s="21"/>
      <x:c r="M19" s="26" t="str">
        <x:f>IF(COUNTA(A19:I19,K19:L19,N19:AB19)=0,"",IF(ISBLANK(K19),"基準日未入力",IF(NOT(IF(ISNUMBER($B$4),AND($B$4&gt;=1,$B$4&lt;=2958465,$B$4=INT($B$4)),FALSE)),"確認日を確認",IF(NOT(IF(ISNUMBER(K19),AND(K19&gt;=1,K19&lt;=2958465,K19=INT(K19)),FALSE)),"基準日を確認",IF(K19&gt;$B$4,"基準日が未来",$B$4-K19)))))</x:f>
      </x:c>
      <x:c r="N19" s="21"/>
      <x:c r="O19" s="21"/>
      <x:c r="P19" s="28"/>
      <x:c r="Q19" s="21"/>
      <x:c r="R19" s="21"/>
      <x:c r="S19" s="21"/>
      <x:c r="T19" s="21"/>
      <x:c r="U19" s="21"/>
      <x:c r="V19" s="21"/>
      <x:c r="W19" s="28"/>
      <x:c r="X19" s="28"/>
      <x:c r="Y19" s="21"/>
      <x:c r="Z19" s="21"/>
      <x:c r="AA19" s="24"/>
      <x:c r="AB19" s="21"/>
      <x:c r="AC19" s="22" t="str">
        <x:f>IF(COUNTA(A19:I19,K19:L19,N19:AB19)=0,"",IF(NOT(IF(ISNUMBER($B$4),AND($B$4&gt;=1,$B$4&lt;=2958465,$B$4=INT($B$4)),FALSE)),"確認日を確認",IF(AND(IF(ISNUMBER(X19),AND(X19&gt;=1,X19&lt;=2958465,X19=INT(X19)),FALSE),X19&lt;=$B$4,IF(ISNUMBER(K19),X19&gt;=K19,FALSE),IF(ISNUMBER(P19),X19&gt;=P19,FALSE),ISNUMBER(AA19),AA19&gt;=0,ISNUMBER(G19),AA19&lt;=G19,AB19&lt;&gt;""),"完了",IF(ISBLANK(W19),"期限未入力",IF(NOT(IF(ISNUMBER(W19),AND(W19&gt;=1,W19&lt;=2958465,W19=INT(W19)),FALSE)),"期限を確認",IF(W19&lt;$B$4,"期限超過",IF(W19=$B$4,"本日期限","未完了")))))))</x:f>
      </x:c>
      <x:c r="AD19" s="22" t="str">
        <x:f>IF(COUNTA(A19:I19,K19:L19,N19:AB19)=0,"",IF(A19="","管理番号を入力",IF(COUNTIFS($A$12:$A$211,A19)&gt;1,"管理番号が重複",IF(AND(B19&lt;&gt;"原材料",B19&lt;&gt;"仕掛品",B19&lt;&gt;"製品",B19&lt;&gt;"補修用",B19&lt;&gt;"保留品",B19&lt;&gt;"受注生産用",B19&lt;&gt;"試作用",B19&lt;&gt;"顧客支給品",B19&lt;&gt;"その他"),"在庫区分を選択",IF(C19="","品番を入力",IF(D19="","品名・仕様を入力",IF(F19="","保管場所を入力",IF(ISBLANK(G19),"現有数量を入力",IF(NOT(AND(ISNUMBER(G19),G19&gt;=0)),"現有数量を確認",IF(H19="","単位を入力",IF(ISBLANK(I19),"在庫単価を入力",IF(NOT(AND(ISNUMBER(I19),I19&gt;=0)),"在庫単価を確認",IF(Y19="","単価の基準を入力",IF(NOT(ISNUMBER(M19)),"確認日・基準日を確認",IF(AND(L19&lt;&gt;"最終出庫日",L19&lt;&gt;"最終工程実績日",L19&lt;&gt;"最終出荷日",L19&lt;&gt;"最終引当解除日",L19&lt;&gt;"入庫日（未使用）",L19&lt;&gt;"製造指示日（暫定）",L19&lt;&gt;"作業票記録日（暫定）",L19&lt;&gt;"検査記録日（暫定）",L19&lt;&gt;"現物表示日（暫定）",L19&lt;&gt;"その他"),"基準日の種類を選択",IF(N19="","最終移動内容を入力",IF(AND(O19&lt;&gt;"見込み違い",O19&lt;&gt;"受注取消・失注",O19&lt;&gt;"設計変更",O19&lt;&gt;"仕様変更",O19&lt;&gt;"最小発注量",O19&lt;&gt;"発注過多",O19&lt;&gt;"工程停止",O19&lt;&gt;"不良・選別待ち",O19&lt;&gt;"余り材",O19&lt;&gt;"保管場所不明",O19&lt;&gt;"その他"),"滞留理由を選択",IF(AND(O19="その他",Z19=""),"その他の理由を補足",IF(P19="","現物確認日を入力",IF(NOT(IF(ISNUMBER(P19),AND(P19&gt;=1,P19&lt;=2958465,P19=INT(P19)),FALSE)),"現物確認日を確認",IF(P19&gt;$B$4,"現物確認日が未来",IF(AND(Q19&lt;&gt;"使用可",Q19&lt;&gt;"条件付き可",Q19&lt;&gt;"不可",Q19&lt;&gt;"要確認"),"品質・使用可否を選択",IF(R19="","需要見込みを入力（不明も可）",IF(AND(S19&lt;&gt;"保管継続",S19&lt;&gt;"発注停止",S19&lt;&gt;"優先使用",S19&lt;&gt;"転用",S19&lt;&gt;"再加工",S19&lt;&gt;"売却検討",S19&lt;&gt;"廃棄検討",S19&lt;&gt;"要調査"),"処置区分を選択",IF(T19="","処置案・使用条件を入力",IF(U19="","担当者を入力",IF(V19="","決裁者を入力",IF(ISBLANK(W19),"期限を入力",IF(NOT(IF(ISNUMBER(W19),AND(W19&gt;=1,W19&lt;=2958465,W19=INT(W19)),FALSE)),"期限を確認",IF(AND(NOT(ISBLANK(X19)),NOT(IF(ISNUMBER(X19),AND(X19&gt;=1,X19&lt;=2958465,X19=INT(X19)),FALSE))),"完了日を確認",IF(AND(NOT(ISBLANK(X19)),X19&gt;$B$4),"完了日が未来",IF(AND(NOT(ISBLANK(X19)),OR(ISBLANK(AA19),AB19="")),"完了時残数量・処置結果を入力",IF(AND(NOT(ISBLANK(X19)),NOT(AND(ISNUMBER(AA19),AA19&gt;=0,AA19&lt;=G19))),"完了時残数量を確認",IF(AND(NOT(ISBLANK(X19)),X19&lt;K19),"完了日が基準日より前",IF(AND(NOT(ISBLANK(X19)),X19&lt;P19),"完了日が現物確認日より前","")))))))))))))))))))))))))))))))))))</x:f>
      </x:c>
    </x:row>
    <x:row r="20" ht="30" customHeight="1">
      <x:c r="A20" s="29"/>
      <x:c r="B20" s="21"/>
      <x:c r="C20" s="29"/>
      <x:c r="D20" s="21"/>
      <x:c r="E20" s="29"/>
      <x:c r="F20" s="21"/>
      <x:c r="G20" s="24"/>
      <x:c r="H20" s="21"/>
      <x:c r="I20" s="24"/>
      <x:c r="J20" s="26" t="str">
        <x:f>IF(COUNTA(A20:I20,K20:L20,N20:AB20)=0,"",IF(OR(ISBLANK(G20),ISBLANK(I20)),"未入力",IF(AND(ISNUMBER(G20),ISNUMBER(I20),G20&gt;=0,I20&gt;=0),G20*I20,"数量・単価を確認")))</x:f>
      </x:c>
      <x:c r="K20" s="28"/>
      <x:c r="L20" s="21"/>
      <x:c r="M20" s="26" t="str">
        <x:f>IF(COUNTA(A20:I20,K20:L20,N20:AB20)=0,"",IF(ISBLANK(K20),"基準日未入力",IF(NOT(IF(ISNUMBER($B$4),AND($B$4&gt;=1,$B$4&lt;=2958465,$B$4=INT($B$4)),FALSE)),"確認日を確認",IF(NOT(IF(ISNUMBER(K20),AND(K20&gt;=1,K20&lt;=2958465,K20=INT(K20)),FALSE)),"基準日を確認",IF(K20&gt;$B$4,"基準日が未来",$B$4-K20)))))</x:f>
      </x:c>
      <x:c r="N20" s="21"/>
      <x:c r="O20" s="21"/>
      <x:c r="P20" s="28"/>
      <x:c r="Q20" s="21"/>
      <x:c r="R20" s="21"/>
      <x:c r="S20" s="21"/>
      <x:c r="T20" s="21"/>
      <x:c r="U20" s="21"/>
      <x:c r="V20" s="21"/>
      <x:c r="W20" s="28"/>
      <x:c r="X20" s="28"/>
      <x:c r="Y20" s="21"/>
      <x:c r="Z20" s="21"/>
      <x:c r="AA20" s="24"/>
      <x:c r="AB20" s="21"/>
      <x:c r="AC20" s="22" t="str">
        <x:f>IF(COUNTA(A20:I20,K20:L20,N20:AB20)=0,"",IF(NOT(IF(ISNUMBER($B$4),AND($B$4&gt;=1,$B$4&lt;=2958465,$B$4=INT($B$4)),FALSE)),"確認日を確認",IF(AND(IF(ISNUMBER(X20),AND(X20&gt;=1,X20&lt;=2958465,X20=INT(X20)),FALSE),X20&lt;=$B$4,IF(ISNUMBER(K20),X20&gt;=K20,FALSE),IF(ISNUMBER(P20),X20&gt;=P20,FALSE),ISNUMBER(AA20),AA20&gt;=0,ISNUMBER(G20),AA20&lt;=G20,AB20&lt;&gt;""),"完了",IF(ISBLANK(W20),"期限未入力",IF(NOT(IF(ISNUMBER(W20),AND(W20&gt;=1,W20&lt;=2958465,W20=INT(W20)),FALSE)),"期限を確認",IF(W20&lt;$B$4,"期限超過",IF(W20=$B$4,"本日期限","未完了")))))))</x:f>
      </x:c>
      <x:c r="AD20" s="22" t="str">
        <x:f>IF(COUNTA(A20:I20,K20:L20,N20:AB20)=0,"",IF(A20="","管理番号を入力",IF(COUNTIFS($A$12:$A$211,A20)&gt;1,"管理番号が重複",IF(AND(B20&lt;&gt;"原材料",B20&lt;&gt;"仕掛品",B20&lt;&gt;"製品",B20&lt;&gt;"補修用",B20&lt;&gt;"保留品",B20&lt;&gt;"受注生産用",B20&lt;&gt;"試作用",B20&lt;&gt;"顧客支給品",B20&lt;&gt;"その他"),"在庫区分を選択",IF(C20="","品番を入力",IF(D20="","品名・仕様を入力",IF(F20="","保管場所を入力",IF(ISBLANK(G20),"現有数量を入力",IF(NOT(AND(ISNUMBER(G20),G20&gt;=0)),"現有数量を確認",IF(H20="","単位を入力",IF(ISBLANK(I20),"在庫単価を入力",IF(NOT(AND(ISNUMBER(I20),I20&gt;=0)),"在庫単価を確認",IF(Y20="","単価の基準を入力",IF(NOT(ISNUMBER(M20)),"確認日・基準日を確認",IF(AND(L20&lt;&gt;"最終出庫日",L20&lt;&gt;"最終工程実績日",L20&lt;&gt;"最終出荷日",L20&lt;&gt;"最終引当解除日",L20&lt;&gt;"入庫日（未使用）",L20&lt;&gt;"製造指示日（暫定）",L20&lt;&gt;"作業票記録日（暫定）",L20&lt;&gt;"検査記録日（暫定）",L20&lt;&gt;"現物表示日（暫定）",L20&lt;&gt;"その他"),"基準日の種類を選択",IF(N20="","最終移動内容を入力",IF(AND(O20&lt;&gt;"見込み違い",O20&lt;&gt;"受注取消・失注",O20&lt;&gt;"設計変更",O20&lt;&gt;"仕様変更",O20&lt;&gt;"最小発注量",O20&lt;&gt;"発注過多",O20&lt;&gt;"工程停止",O20&lt;&gt;"不良・選別待ち",O20&lt;&gt;"余り材",O20&lt;&gt;"保管場所不明",O20&lt;&gt;"その他"),"滞留理由を選択",IF(AND(O20="その他",Z20=""),"その他の理由を補足",IF(P20="","現物確認日を入力",IF(NOT(IF(ISNUMBER(P20),AND(P20&gt;=1,P20&lt;=2958465,P20=INT(P20)),FALSE)),"現物確認日を確認",IF(P20&gt;$B$4,"現物確認日が未来",IF(AND(Q20&lt;&gt;"使用可",Q20&lt;&gt;"条件付き可",Q20&lt;&gt;"不可",Q20&lt;&gt;"要確認"),"品質・使用可否を選択",IF(R20="","需要見込みを入力（不明も可）",IF(AND(S20&lt;&gt;"保管継続",S20&lt;&gt;"発注停止",S20&lt;&gt;"優先使用",S20&lt;&gt;"転用",S20&lt;&gt;"再加工",S20&lt;&gt;"売却検討",S20&lt;&gt;"廃棄検討",S20&lt;&gt;"要調査"),"処置区分を選択",IF(T20="","処置案・使用条件を入力",IF(U20="","担当者を入力",IF(V20="","決裁者を入力",IF(ISBLANK(W20),"期限を入力",IF(NOT(IF(ISNUMBER(W20),AND(W20&gt;=1,W20&lt;=2958465,W20=INT(W20)),FALSE)),"期限を確認",IF(AND(NOT(ISBLANK(X20)),NOT(IF(ISNUMBER(X20),AND(X20&gt;=1,X20&lt;=2958465,X20=INT(X20)),FALSE))),"完了日を確認",IF(AND(NOT(ISBLANK(X20)),X20&gt;$B$4),"完了日が未来",IF(AND(NOT(ISBLANK(X20)),OR(ISBLANK(AA20),AB20="")),"完了時残数量・処置結果を入力",IF(AND(NOT(ISBLANK(X20)),NOT(AND(ISNUMBER(AA20),AA20&gt;=0,AA20&lt;=G20))),"完了時残数量を確認",IF(AND(NOT(ISBLANK(X20)),X20&lt;K20),"完了日が基準日より前",IF(AND(NOT(ISBLANK(X20)),X20&lt;P20),"完了日が現物確認日より前","")))))))))))))))))))))))))))))))))))</x:f>
      </x:c>
    </x:row>
    <x:row r="21" ht="30" customHeight="1">
      <x:c r="A21" s="29"/>
      <x:c r="B21" s="21"/>
      <x:c r="C21" s="29"/>
      <x:c r="D21" s="21"/>
      <x:c r="E21" s="29"/>
      <x:c r="F21" s="21"/>
      <x:c r="G21" s="24"/>
      <x:c r="H21" s="21"/>
      <x:c r="I21" s="24"/>
      <x:c r="J21" s="26" t="str">
        <x:f>IF(COUNTA(A21:I21,K21:L21,N21:AB21)=0,"",IF(OR(ISBLANK(G21),ISBLANK(I21)),"未入力",IF(AND(ISNUMBER(G21),ISNUMBER(I21),G21&gt;=0,I21&gt;=0),G21*I21,"数量・単価を確認")))</x:f>
      </x:c>
      <x:c r="K21" s="28"/>
      <x:c r="L21" s="21"/>
      <x:c r="M21" s="26" t="str">
        <x:f>IF(COUNTA(A21:I21,K21:L21,N21:AB21)=0,"",IF(ISBLANK(K21),"基準日未入力",IF(NOT(IF(ISNUMBER($B$4),AND($B$4&gt;=1,$B$4&lt;=2958465,$B$4=INT($B$4)),FALSE)),"確認日を確認",IF(NOT(IF(ISNUMBER(K21),AND(K21&gt;=1,K21&lt;=2958465,K21=INT(K21)),FALSE)),"基準日を確認",IF(K21&gt;$B$4,"基準日が未来",$B$4-K21)))))</x:f>
      </x:c>
      <x:c r="N21" s="21"/>
      <x:c r="O21" s="21"/>
      <x:c r="P21" s="28"/>
      <x:c r="Q21" s="21"/>
      <x:c r="R21" s="21"/>
      <x:c r="S21" s="21"/>
      <x:c r="T21" s="21"/>
      <x:c r="U21" s="21"/>
      <x:c r="V21" s="21"/>
      <x:c r="W21" s="28"/>
      <x:c r="X21" s="28"/>
      <x:c r="Y21" s="21"/>
      <x:c r="Z21" s="21"/>
      <x:c r="AA21" s="24"/>
      <x:c r="AB21" s="21"/>
      <x:c r="AC21" s="22" t="str">
        <x:f>IF(COUNTA(A21:I21,K21:L21,N21:AB21)=0,"",IF(NOT(IF(ISNUMBER($B$4),AND($B$4&gt;=1,$B$4&lt;=2958465,$B$4=INT($B$4)),FALSE)),"確認日を確認",IF(AND(IF(ISNUMBER(X21),AND(X21&gt;=1,X21&lt;=2958465,X21=INT(X21)),FALSE),X21&lt;=$B$4,IF(ISNUMBER(K21),X21&gt;=K21,FALSE),IF(ISNUMBER(P21),X21&gt;=P21,FALSE),ISNUMBER(AA21),AA21&gt;=0,ISNUMBER(G21),AA21&lt;=G21,AB21&lt;&gt;""),"完了",IF(ISBLANK(W21),"期限未入力",IF(NOT(IF(ISNUMBER(W21),AND(W21&gt;=1,W21&lt;=2958465,W21=INT(W21)),FALSE)),"期限を確認",IF(W21&lt;$B$4,"期限超過",IF(W21=$B$4,"本日期限","未完了")))))))</x:f>
      </x:c>
      <x:c r="AD21" s="22" t="str">
        <x:f>IF(COUNTA(A21:I21,K21:L21,N21:AB21)=0,"",IF(A21="","管理番号を入力",IF(COUNTIFS($A$12:$A$211,A21)&gt;1,"管理番号が重複",IF(AND(B21&lt;&gt;"原材料",B21&lt;&gt;"仕掛品",B21&lt;&gt;"製品",B21&lt;&gt;"補修用",B21&lt;&gt;"保留品",B21&lt;&gt;"受注生産用",B21&lt;&gt;"試作用",B21&lt;&gt;"顧客支給品",B21&lt;&gt;"その他"),"在庫区分を選択",IF(C21="","品番を入力",IF(D21="","品名・仕様を入力",IF(F21="","保管場所を入力",IF(ISBLANK(G21),"現有数量を入力",IF(NOT(AND(ISNUMBER(G21),G21&gt;=0)),"現有数量を確認",IF(H21="","単位を入力",IF(ISBLANK(I21),"在庫単価を入力",IF(NOT(AND(ISNUMBER(I21),I21&gt;=0)),"在庫単価を確認",IF(Y21="","単価の基準を入力",IF(NOT(ISNUMBER(M21)),"確認日・基準日を確認",IF(AND(L21&lt;&gt;"最終出庫日",L21&lt;&gt;"最終工程実績日",L21&lt;&gt;"最終出荷日",L21&lt;&gt;"最終引当解除日",L21&lt;&gt;"入庫日（未使用）",L21&lt;&gt;"製造指示日（暫定）",L21&lt;&gt;"作業票記録日（暫定）",L21&lt;&gt;"検査記録日（暫定）",L21&lt;&gt;"現物表示日（暫定）",L21&lt;&gt;"その他"),"基準日の種類を選択",IF(N21="","最終移動内容を入力",IF(AND(O21&lt;&gt;"見込み違い",O21&lt;&gt;"受注取消・失注",O21&lt;&gt;"設計変更",O21&lt;&gt;"仕様変更",O21&lt;&gt;"最小発注量",O21&lt;&gt;"発注過多",O21&lt;&gt;"工程停止",O21&lt;&gt;"不良・選別待ち",O21&lt;&gt;"余り材",O21&lt;&gt;"保管場所不明",O21&lt;&gt;"その他"),"滞留理由を選択",IF(AND(O21="その他",Z21=""),"その他の理由を補足",IF(P21="","現物確認日を入力",IF(NOT(IF(ISNUMBER(P21),AND(P21&gt;=1,P21&lt;=2958465,P21=INT(P21)),FALSE)),"現物確認日を確認",IF(P21&gt;$B$4,"現物確認日が未来",IF(AND(Q21&lt;&gt;"使用可",Q21&lt;&gt;"条件付き可",Q21&lt;&gt;"不可",Q21&lt;&gt;"要確認"),"品質・使用可否を選択",IF(R21="","需要見込みを入力（不明も可）",IF(AND(S21&lt;&gt;"保管継続",S21&lt;&gt;"発注停止",S21&lt;&gt;"優先使用",S21&lt;&gt;"転用",S21&lt;&gt;"再加工",S21&lt;&gt;"売却検討",S21&lt;&gt;"廃棄検討",S21&lt;&gt;"要調査"),"処置区分を選択",IF(T21="","処置案・使用条件を入力",IF(U21="","担当者を入力",IF(V21="","決裁者を入力",IF(ISBLANK(W21),"期限を入力",IF(NOT(IF(ISNUMBER(W21),AND(W21&gt;=1,W21&lt;=2958465,W21=INT(W21)),FALSE)),"期限を確認",IF(AND(NOT(ISBLANK(X21)),NOT(IF(ISNUMBER(X21),AND(X21&gt;=1,X21&lt;=2958465,X21=INT(X21)),FALSE))),"完了日を確認",IF(AND(NOT(ISBLANK(X21)),X21&gt;$B$4),"完了日が未来",IF(AND(NOT(ISBLANK(X21)),OR(ISBLANK(AA21),AB21="")),"完了時残数量・処置結果を入力",IF(AND(NOT(ISBLANK(X21)),NOT(AND(ISNUMBER(AA21),AA21&gt;=0,AA21&lt;=G21))),"完了時残数量を確認",IF(AND(NOT(ISBLANK(X21)),X21&lt;K21),"完了日が基準日より前",IF(AND(NOT(ISBLANK(X21)),X21&lt;P21),"完了日が現物確認日より前","")))))))))))))))))))))))))))))))))))</x:f>
      </x:c>
    </x:row>
    <x:row r="22" ht="30" customHeight="1">
      <x:c r="A22" s="29"/>
      <x:c r="B22" s="21"/>
      <x:c r="C22" s="29"/>
      <x:c r="D22" s="21"/>
      <x:c r="E22" s="29"/>
      <x:c r="F22" s="21"/>
      <x:c r="G22" s="24"/>
      <x:c r="H22" s="21"/>
      <x:c r="I22" s="24"/>
      <x:c r="J22" s="26" t="str">
        <x:f>IF(COUNTA(A22:I22,K22:L22,N22:AB22)=0,"",IF(OR(ISBLANK(G22),ISBLANK(I22)),"未入力",IF(AND(ISNUMBER(G22),ISNUMBER(I22),G22&gt;=0,I22&gt;=0),G22*I22,"数量・単価を確認")))</x:f>
      </x:c>
      <x:c r="K22" s="28"/>
      <x:c r="L22" s="21"/>
      <x:c r="M22" s="26" t="str">
        <x:f>IF(COUNTA(A22:I22,K22:L22,N22:AB22)=0,"",IF(ISBLANK(K22),"基準日未入力",IF(NOT(IF(ISNUMBER($B$4),AND($B$4&gt;=1,$B$4&lt;=2958465,$B$4=INT($B$4)),FALSE)),"確認日を確認",IF(NOT(IF(ISNUMBER(K22),AND(K22&gt;=1,K22&lt;=2958465,K22=INT(K22)),FALSE)),"基準日を確認",IF(K22&gt;$B$4,"基準日が未来",$B$4-K22)))))</x:f>
      </x:c>
      <x:c r="N22" s="21"/>
      <x:c r="O22" s="21"/>
      <x:c r="P22" s="28"/>
      <x:c r="Q22" s="21"/>
      <x:c r="R22" s="21"/>
      <x:c r="S22" s="21"/>
      <x:c r="T22" s="21"/>
      <x:c r="U22" s="21"/>
      <x:c r="V22" s="21"/>
      <x:c r="W22" s="28"/>
      <x:c r="X22" s="28"/>
      <x:c r="Y22" s="21"/>
      <x:c r="Z22" s="21"/>
      <x:c r="AA22" s="24"/>
      <x:c r="AB22" s="21"/>
      <x:c r="AC22" s="22" t="str">
        <x:f>IF(COUNTA(A22:I22,K22:L22,N22:AB22)=0,"",IF(NOT(IF(ISNUMBER($B$4),AND($B$4&gt;=1,$B$4&lt;=2958465,$B$4=INT($B$4)),FALSE)),"確認日を確認",IF(AND(IF(ISNUMBER(X22),AND(X22&gt;=1,X22&lt;=2958465,X22=INT(X22)),FALSE),X22&lt;=$B$4,IF(ISNUMBER(K22),X22&gt;=K22,FALSE),IF(ISNUMBER(P22),X22&gt;=P22,FALSE),ISNUMBER(AA22),AA22&gt;=0,ISNUMBER(G22),AA22&lt;=G22,AB22&lt;&gt;""),"完了",IF(ISBLANK(W22),"期限未入力",IF(NOT(IF(ISNUMBER(W22),AND(W22&gt;=1,W22&lt;=2958465,W22=INT(W22)),FALSE)),"期限を確認",IF(W22&lt;$B$4,"期限超過",IF(W22=$B$4,"本日期限","未完了")))))))</x:f>
      </x:c>
      <x:c r="AD22" s="22" t="str">
        <x:f>IF(COUNTA(A22:I22,K22:L22,N22:AB22)=0,"",IF(A22="","管理番号を入力",IF(COUNTIFS($A$12:$A$211,A22)&gt;1,"管理番号が重複",IF(AND(B22&lt;&gt;"原材料",B22&lt;&gt;"仕掛品",B22&lt;&gt;"製品",B22&lt;&gt;"補修用",B22&lt;&gt;"保留品",B22&lt;&gt;"受注生産用",B22&lt;&gt;"試作用",B22&lt;&gt;"顧客支給品",B22&lt;&gt;"その他"),"在庫区分を選択",IF(C22="","品番を入力",IF(D22="","品名・仕様を入力",IF(F22="","保管場所を入力",IF(ISBLANK(G22),"現有数量を入力",IF(NOT(AND(ISNUMBER(G22),G22&gt;=0)),"現有数量を確認",IF(H22="","単位を入力",IF(ISBLANK(I22),"在庫単価を入力",IF(NOT(AND(ISNUMBER(I22),I22&gt;=0)),"在庫単価を確認",IF(Y22="","単価の基準を入力",IF(NOT(ISNUMBER(M22)),"確認日・基準日を確認",IF(AND(L22&lt;&gt;"最終出庫日",L22&lt;&gt;"最終工程実績日",L22&lt;&gt;"最終出荷日",L22&lt;&gt;"最終引当解除日",L22&lt;&gt;"入庫日（未使用）",L22&lt;&gt;"製造指示日（暫定）",L22&lt;&gt;"作業票記録日（暫定）",L22&lt;&gt;"検査記録日（暫定）",L22&lt;&gt;"現物表示日（暫定）",L22&lt;&gt;"その他"),"基準日の種類を選択",IF(N22="","最終移動内容を入力",IF(AND(O22&lt;&gt;"見込み違い",O22&lt;&gt;"受注取消・失注",O22&lt;&gt;"設計変更",O22&lt;&gt;"仕様変更",O22&lt;&gt;"最小発注量",O22&lt;&gt;"発注過多",O22&lt;&gt;"工程停止",O22&lt;&gt;"不良・選別待ち",O22&lt;&gt;"余り材",O22&lt;&gt;"保管場所不明",O22&lt;&gt;"その他"),"滞留理由を選択",IF(AND(O22="その他",Z22=""),"その他の理由を補足",IF(P22="","現物確認日を入力",IF(NOT(IF(ISNUMBER(P22),AND(P22&gt;=1,P22&lt;=2958465,P22=INT(P22)),FALSE)),"現物確認日を確認",IF(P22&gt;$B$4,"現物確認日が未来",IF(AND(Q22&lt;&gt;"使用可",Q22&lt;&gt;"条件付き可",Q22&lt;&gt;"不可",Q22&lt;&gt;"要確認"),"品質・使用可否を選択",IF(R22="","需要見込みを入力（不明も可）",IF(AND(S22&lt;&gt;"保管継続",S22&lt;&gt;"発注停止",S22&lt;&gt;"優先使用",S22&lt;&gt;"転用",S22&lt;&gt;"再加工",S22&lt;&gt;"売却検討",S22&lt;&gt;"廃棄検討",S22&lt;&gt;"要調査"),"処置区分を選択",IF(T22="","処置案・使用条件を入力",IF(U22="","担当者を入力",IF(V22="","決裁者を入力",IF(ISBLANK(W22),"期限を入力",IF(NOT(IF(ISNUMBER(W22),AND(W22&gt;=1,W22&lt;=2958465,W22=INT(W22)),FALSE)),"期限を確認",IF(AND(NOT(ISBLANK(X22)),NOT(IF(ISNUMBER(X22),AND(X22&gt;=1,X22&lt;=2958465,X22=INT(X22)),FALSE))),"完了日を確認",IF(AND(NOT(ISBLANK(X22)),X22&gt;$B$4),"完了日が未来",IF(AND(NOT(ISBLANK(X22)),OR(ISBLANK(AA22),AB22="")),"完了時残数量・処置結果を入力",IF(AND(NOT(ISBLANK(X22)),NOT(AND(ISNUMBER(AA22),AA22&gt;=0,AA22&lt;=G22))),"完了時残数量を確認",IF(AND(NOT(ISBLANK(X22)),X22&lt;K22),"完了日が基準日より前",IF(AND(NOT(ISBLANK(X22)),X22&lt;P22),"完了日が現物確認日より前","")))))))))))))))))))))))))))))))))))</x:f>
      </x:c>
    </x:row>
    <x:row r="23" ht="30" customHeight="1">
      <x:c r="A23" s="29"/>
      <x:c r="B23" s="21"/>
      <x:c r="C23" s="29"/>
      <x:c r="D23" s="21"/>
      <x:c r="E23" s="29"/>
      <x:c r="F23" s="21"/>
      <x:c r="G23" s="24"/>
      <x:c r="H23" s="21"/>
      <x:c r="I23" s="24"/>
      <x:c r="J23" s="26" t="str">
        <x:f>IF(COUNTA(A23:I23,K23:L23,N23:AB23)=0,"",IF(OR(ISBLANK(G23),ISBLANK(I23)),"未入力",IF(AND(ISNUMBER(G23),ISNUMBER(I23),G23&gt;=0,I23&gt;=0),G23*I23,"数量・単価を確認")))</x:f>
      </x:c>
      <x:c r="K23" s="28"/>
      <x:c r="L23" s="21"/>
      <x:c r="M23" s="26" t="str">
        <x:f>IF(COUNTA(A23:I23,K23:L23,N23:AB23)=0,"",IF(ISBLANK(K23),"基準日未入力",IF(NOT(IF(ISNUMBER($B$4),AND($B$4&gt;=1,$B$4&lt;=2958465,$B$4=INT($B$4)),FALSE)),"確認日を確認",IF(NOT(IF(ISNUMBER(K23),AND(K23&gt;=1,K23&lt;=2958465,K23=INT(K23)),FALSE)),"基準日を確認",IF(K23&gt;$B$4,"基準日が未来",$B$4-K23)))))</x:f>
      </x:c>
      <x:c r="N23" s="21"/>
      <x:c r="O23" s="21"/>
      <x:c r="P23" s="28"/>
      <x:c r="Q23" s="21"/>
      <x:c r="R23" s="21"/>
      <x:c r="S23" s="21"/>
      <x:c r="T23" s="21"/>
      <x:c r="U23" s="21"/>
      <x:c r="V23" s="21"/>
      <x:c r="W23" s="28"/>
      <x:c r="X23" s="28"/>
      <x:c r="Y23" s="21"/>
      <x:c r="Z23" s="21"/>
      <x:c r="AA23" s="24"/>
      <x:c r="AB23" s="21"/>
      <x:c r="AC23" s="22" t="str">
        <x:f>IF(COUNTA(A23:I23,K23:L23,N23:AB23)=0,"",IF(NOT(IF(ISNUMBER($B$4),AND($B$4&gt;=1,$B$4&lt;=2958465,$B$4=INT($B$4)),FALSE)),"確認日を確認",IF(AND(IF(ISNUMBER(X23),AND(X23&gt;=1,X23&lt;=2958465,X23=INT(X23)),FALSE),X23&lt;=$B$4,IF(ISNUMBER(K23),X23&gt;=K23,FALSE),IF(ISNUMBER(P23),X23&gt;=P23,FALSE),ISNUMBER(AA23),AA23&gt;=0,ISNUMBER(G23),AA23&lt;=G23,AB23&lt;&gt;""),"完了",IF(ISBLANK(W23),"期限未入力",IF(NOT(IF(ISNUMBER(W23),AND(W23&gt;=1,W23&lt;=2958465,W23=INT(W23)),FALSE)),"期限を確認",IF(W23&lt;$B$4,"期限超過",IF(W23=$B$4,"本日期限","未完了")))))))</x:f>
      </x:c>
      <x:c r="AD23" s="22" t="str">
        <x:f>IF(COUNTA(A23:I23,K23:L23,N23:AB23)=0,"",IF(A23="","管理番号を入力",IF(COUNTIFS($A$12:$A$211,A23)&gt;1,"管理番号が重複",IF(AND(B23&lt;&gt;"原材料",B23&lt;&gt;"仕掛品",B23&lt;&gt;"製品",B23&lt;&gt;"補修用",B23&lt;&gt;"保留品",B23&lt;&gt;"受注生産用",B23&lt;&gt;"試作用",B23&lt;&gt;"顧客支給品",B23&lt;&gt;"その他"),"在庫区分を選択",IF(C23="","品番を入力",IF(D23="","品名・仕様を入力",IF(F23="","保管場所を入力",IF(ISBLANK(G23),"現有数量を入力",IF(NOT(AND(ISNUMBER(G23),G23&gt;=0)),"現有数量を確認",IF(H23="","単位を入力",IF(ISBLANK(I23),"在庫単価を入力",IF(NOT(AND(ISNUMBER(I23),I23&gt;=0)),"在庫単価を確認",IF(Y23="","単価の基準を入力",IF(NOT(ISNUMBER(M23)),"確認日・基準日を確認",IF(AND(L23&lt;&gt;"最終出庫日",L23&lt;&gt;"最終工程実績日",L23&lt;&gt;"最終出荷日",L23&lt;&gt;"最終引当解除日",L23&lt;&gt;"入庫日（未使用）",L23&lt;&gt;"製造指示日（暫定）",L23&lt;&gt;"作業票記録日（暫定）",L23&lt;&gt;"検査記録日（暫定）",L23&lt;&gt;"現物表示日（暫定）",L23&lt;&gt;"その他"),"基準日の種類を選択",IF(N23="","最終移動内容を入力",IF(AND(O23&lt;&gt;"見込み違い",O23&lt;&gt;"受注取消・失注",O23&lt;&gt;"設計変更",O23&lt;&gt;"仕様変更",O23&lt;&gt;"最小発注量",O23&lt;&gt;"発注過多",O23&lt;&gt;"工程停止",O23&lt;&gt;"不良・選別待ち",O23&lt;&gt;"余り材",O23&lt;&gt;"保管場所不明",O23&lt;&gt;"その他"),"滞留理由を選択",IF(AND(O23="その他",Z23=""),"その他の理由を補足",IF(P23="","現物確認日を入力",IF(NOT(IF(ISNUMBER(P23),AND(P23&gt;=1,P23&lt;=2958465,P23=INT(P23)),FALSE)),"現物確認日を確認",IF(P23&gt;$B$4,"現物確認日が未来",IF(AND(Q23&lt;&gt;"使用可",Q23&lt;&gt;"条件付き可",Q23&lt;&gt;"不可",Q23&lt;&gt;"要確認"),"品質・使用可否を選択",IF(R23="","需要見込みを入力（不明も可）",IF(AND(S23&lt;&gt;"保管継続",S23&lt;&gt;"発注停止",S23&lt;&gt;"優先使用",S23&lt;&gt;"転用",S23&lt;&gt;"再加工",S23&lt;&gt;"売却検討",S23&lt;&gt;"廃棄検討",S23&lt;&gt;"要調査"),"処置区分を選択",IF(T23="","処置案・使用条件を入力",IF(U23="","担当者を入力",IF(V23="","決裁者を入力",IF(ISBLANK(W23),"期限を入力",IF(NOT(IF(ISNUMBER(W23),AND(W23&gt;=1,W23&lt;=2958465,W23=INT(W23)),FALSE)),"期限を確認",IF(AND(NOT(ISBLANK(X23)),NOT(IF(ISNUMBER(X23),AND(X23&gt;=1,X23&lt;=2958465,X23=INT(X23)),FALSE))),"完了日を確認",IF(AND(NOT(ISBLANK(X23)),X23&gt;$B$4),"完了日が未来",IF(AND(NOT(ISBLANK(X23)),OR(ISBLANK(AA23),AB23="")),"完了時残数量・処置結果を入力",IF(AND(NOT(ISBLANK(X23)),NOT(AND(ISNUMBER(AA23),AA23&gt;=0,AA23&lt;=G23))),"完了時残数量を確認",IF(AND(NOT(ISBLANK(X23)),X23&lt;K23),"完了日が基準日より前",IF(AND(NOT(ISBLANK(X23)),X23&lt;P23),"完了日が現物確認日より前","")))))))))))))))))))))))))))))))))))</x:f>
      </x:c>
    </x:row>
    <x:row r="24" ht="30" customHeight="1">
      <x:c r="A24" s="29"/>
      <x:c r="B24" s="21"/>
      <x:c r="C24" s="29"/>
      <x:c r="D24" s="21"/>
      <x:c r="E24" s="29"/>
      <x:c r="F24" s="21"/>
      <x:c r="G24" s="24"/>
      <x:c r="H24" s="21"/>
      <x:c r="I24" s="24"/>
      <x:c r="J24" s="26" t="str">
        <x:f>IF(COUNTA(A24:I24,K24:L24,N24:AB24)=0,"",IF(OR(ISBLANK(G24),ISBLANK(I24)),"未入力",IF(AND(ISNUMBER(G24),ISNUMBER(I24),G24&gt;=0,I24&gt;=0),G24*I24,"数量・単価を確認")))</x:f>
      </x:c>
      <x:c r="K24" s="28"/>
      <x:c r="L24" s="21"/>
      <x:c r="M24" s="26" t="str">
        <x:f>IF(COUNTA(A24:I24,K24:L24,N24:AB24)=0,"",IF(ISBLANK(K24),"基準日未入力",IF(NOT(IF(ISNUMBER($B$4),AND($B$4&gt;=1,$B$4&lt;=2958465,$B$4=INT($B$4)),FALSE)),"確認日を確認",IF(NOT(IF(ISNUMBER(K24),AND(K24&gt;=1,K24&lt;=2958465,K24=INT(K24)),FALSE)),"基準日を確認",IF(K24&gt;$B$4,"基準日が未来",$B$4-K24)))))</x:f>
      </x:c>
      <x:c r="N24" s="21"/>
      <x:c r="O24" s="21"/>
      <x:c r="P24" s="28"/>
      <x:c r="Q24" s="21"/>
      <x:c r="R24" s="21"/>
      <x:c r="S24" s="21"/>
      <x:c r="T24" s="21"/>
      <x:c r="U24" s="21"/>
      <x:c r="V24" s="21"/>
      <x:c r="W24" s="28"/>
      <x:c r="X24" s="28"/>
      <x:c r="Y24" s="21"/>
      <x:c r="Z24" s="21"/>
      <x:c r="AA24" s="24"/>
      <x:c r="AB24" s="21"/>
      <x:c r="AC24" s="22" t="str">
        <x:f>IF(COUNTA(A24:I24,K24:L24,N24:AB24)=0,"",IF(NOT(IF(ISNUMBER($B$4),AND($B$4&gt;=1,$B$4&lt;=2958465,$B$4=INT($B$4)),FALSE)),"確認日を確認",IF(AND(IF(ISNUMBER(X24),AND(X24&gt;=1,X24&lt;=2958465,X24=INT(X24)),FALSE),X24&lt;=$B$4,IF(ISNUMBER(K24),X24&gt;=K24,FALSE),IF(ISNUMBER(P24),X24&gt;=P24,FALSE),ISNUMBER(AA24),AA24&gt;=0,ISNUMBER(G24),AA24&lt;=G24,AB24&lt;&gt;""),"完了",IF(ISBLANK(W24),"期限未入力",IF(NOT(IF(ISNUMBER(W24),AND(W24&gt;=1,W24&lt;=2958465,W24=INT(W24)),FALSE)),"期限を確認",IF(W24&lt;$B$4,"期限超過",IF(W24=$B$4,"本日期限","未完了")))))))</x:f>
      </x:c>
      <x:c r="AD24" s="22" t="str">
        <x:f>IF(COUNTA(A24:I24,K24:L24,N24:AB24)=0,"",IF(A24="","管理番号を入力",IF(COUNTIFS($A$12:$A$211,A24)&gt;1,"管理番号が重複",IF(AND(B24&lt;&gt;"原材料",B24&lt;&gt;"仕掛品",B24&lt;&gt;"製品",B24&lt;&gt;"補修用",B24&lt;&gt;"保留品",B24&lt;&gt;"受注生産用",B24&lt;&gt;"試作用",B24&lt;&gt;"顧客支給品",B24&lt;&gt;"その他"),"在庫区分を選択",IF(C24="","品番を入力",IF(D24="","品名・仕様を入力",IF(F24="","保管場所を入力",IF(ISBLANK(G24),"現有数量を入力",IF(NOT(AND(ISNUMBER(G24),G24&gt;=0)),"現有数量を確認",IF(H24="","単位を入力",IF(ISBLANK(I24),"在庫単価を入力",IF(NOT(AND(ISNUMBER(I24),I24&gt;=0)),"在庫単価を確認",IF(Y24="","単価の基準を入力",IF(NOT(ISNUMBER(M24)),"確認日・基準日を確認",IF(AND(L24&lt;&gt;"最終出庫日",L24&lt;&gt;"最終工程実績日",L24&lt;&gt;"最終出荷日",L24&lt;&gt;"最終引当解除日",L24&lt;&gt;"入庫日（未使用）",L24&lt;&gt;"製造指示日（暫定）",L24&lt;&gt;"作業票記録日（暫定）",L24&lt;&gt;"検査記録日（暫定）",L24&lt;&gt;"現物表示日（暫定）",L24&lt;&gt;"その他"),"基準日の種類を選択",IF(N24="","最終移動内容を入力",IF(AND(O24&lt;&gt;"見込み違い",O24&lt;&gt;"受注取消・失注",O24&lt;&gt;"設計変更",O24&lt;&gt;"仕様変更",O24&lt;&gt;"最小発注量",O24&lt;&gt;"発注過多",O24&lt;&gt;"工程停止",O24&lt;&gt;"不良・選別待ち",O24&lt;&gt;"余り材",O24&lt;&gt;"保管場所不明",O24&lt;&gt;"その他"),"滞留理由を選択",IF(AND(O24="その他",Z24=""),"その他の理由を補足",IF(P24="","現物確認日を入力",IF(NOT(IF(ISNUMBER(P24),AND(P24&gt;=1,P24&lt;=2958465,P24=INT(P24)),FALSE)),"現物確認日を確認",IF(P24&gt;$B$4,"現物確認日が未来",IF(AND(Q24&lt;&gt;"使用可",Q24&lt;&gt;"条件付き可",Q24&lt;&gt;"不可",Q24&lt;&gt;"要確認"),"品質・使用可否を選択",IF(R24="","需要見込みを入力（不明も可）",IF(AND(S24&lt;&gt;"保管継続",S24&lt;&gt;"発注停止",S24&lt;&gt;"優先使用",S24&lt;&gt;"転用",S24&lt;&gt;"再加工",S24&lt;&gt;"売却検討",S24&lt;&gt;"廃棄検討",S24&lt;&gt;"要調査"),"処置区分を選択",IF(T24="","処置案・使用条件を入力",IF(U24="","担当者を入力",IF(V24="","決裁者を入力",IF(ISBLANK(W24),"期限を入力",IF(NOT(IF(ISNUMBER(W24),AND(W24&gt;=1,W24&lt;=2958465,W24=INT(W24)),FALSE)),"期限を確認",IF(AND(NOT(ISBLANK(X24)),NOT(IF(ISNUMBER(X24),AND(X24&gt;=1,X24&lt;=2958465,X24=INT(X24)),FALSE))),"完了日を確認",IF(AND(NOT(ISBLANK(X24)),X24&gt;$B$4),"完了日が未来",IF(AND(NOT(ISBLANK(X24)),OR(ISBLANK(AA24),AB24="")),"完了時残数量・処置結果を入力",IF(AND(NOT(ISBLANK(X24)),NOT(AND(ISNUMBER(AA24),AA24&gt;=0,AA24&lt;=G24))),"完了時残数量を確認",IF(AND(NOT(ISBLANK(X24)),X24&lt;K24),"完了日が基準日より前",IF(AND(NOT(ISBLANK(X24)),X24&lt;P24),"完了日が現物確認日より前","")))))))))))))))))))))))))))))))))))</x:f>
      </x:c>
    </x:row>
    <x:row r="25" ht="30" customHeight="1">
      <x:c r="A25" s="29"/>
      <x:c r="B25" s="21"/>
      <x:c r="C25" s="29"/>
      <x:c r="D25" s="21"/>
      <x:c r="E25" s="29"/>
      <x:c r="F25" s="21"/>
      <x:c r="G25" s="24"/>
      <x:c r="H25" s="21"/>
      <x:c r="I25" s="24"/>
      <x:c r="J25" s="26" t="str">
        <x:f>IF(COUNTA(A25:I25,K25:L25,N25:AB25)=0,"",IF(OR(ISBLANK(G25),ISBLANK(I25)),"未入力",IF(AND(ISNUMBER(G25),ISNUMBER(I25),G25&gt;=0,I25&gt;=0),G25*I25,"数量・単価を確認")))</x:f>
      </x:c>
      <x:c r="K25" s="28"/>
      <x:c r="L25" s="21"/>
      <x:c r="M25" s="26" t="str">
        <x:f>IF(COUNTA(A25:I25,K25:L25,N25:AB25)=0,"",IF(ISBLANK(K25),"基準日未入力",IF(NOT(IF(ISNUMBER($B$4),AND($B$4&gt;=1,$B$4&lt;=2958465,$B$4=INT($B$4)),FALSE)),"確認日を確認",IF(NOT(IF(ISNUMBER(K25),AND(K25&gt;=1,K25&lt;=2958465,K25=INT(K25)),FALSE)),"基準日を確認",IF(K25&gt;$B$4,"基準日が未来",$B$4-K25)))))</x:f>
      </x:c>
      <x:c r="N25" s="21"/>
      <x:c r="O25" s="21"/>
      <x:c r="P25" s="28"/>
      <x:c r="Q25" s="21"/>
      <x:c r="R25" s="21"/>
      <x:c r="S25" s="21"/>
      <x:c r="T25" s="21"/>
      <x:c r="U25" s="21"/>
      <x:c r="V25" s="21"/>
      <x:c r="W25" s="28"/>
      <x:c r="X25" s="28"/>
      <x:c r="Y25" s="21"/>
      <x:c r="Z25" s="21"/>
      <x:c r="AA25" s="24"/>
      <x:c r="AB25" s="21"/>
      <x:c r="AC25" s="22" t="str">
        <x:f>IF(COUNTA(A25:I25,K25:L25,N25:AB25)=0,"",IF(NOT(IF(ISNUMBER($B$4),AND($B$4&gt;=1,$B$4&lt;=2958465,$B$4=INT($B$4)),FALSE)),"確認日を確認",IF(AND(IF(ISNUMBER(X25),AND(X25&gt;=1,X25&lt;=2958465,X25=INT(X25)),FALSE),X25&lt;=$B$4,IF(ISNUMBER(K25),X25&gt;=K25,FALSE),IF(ISNUMBER(P25),X25&gt;=P25,FALSE),ISNUMBER(AA25),AA25&gt;=0,ISNUMBER(G25),AA25&lt;=G25,AB25&lt;&gt;""),"完了",IF(ISBLANK(W25),"期限未入力",IF(NOT(IF(ISNUMBER(W25),AND(W25&gt;=1,W25&lt;=2958465,W25=INT(W25)),FALSE)),"期限を確認",IF(W25&lt;$B$4,"期限超過",IF(W25=$B$4,"本日期限","未完了")))))))</x:f>
      </x:c>
      <x:c r="AD25" s="22" t="str">
        <x:f>IF(COUNTA(A25:I25,K25:L25,N25:AB25)=0,"",IF(A25="","管理番号を入力",IF(COUNTIFS($A$12:$A$211,A25)&gt;1,"管理番号が重複",IF(AND(B25&lt;&gt;"原材料",B25&lt;&gt;"仕掛品",B25&lt;&gt;"製品",B25&lt;&gt;"補修用",B25&lt;&gt;"保留品",B25&lt;&gt;"受注生産用",B25&lt;&gt;"試作用",B25&lt;&gt;"顧客支給品",B25&lt;&gt;"その他"),"在庫区分を選択",IF(C25="","品番を入力",IF(D25="","品名・仕様を入力",IF(F25="","保管場所を入力",IF(ISBLANK(G25),"現有数量を入力",IF(NOT(AND(ISNUMBER(G25),G25&gt;=0)),"現有数量を確認",IF(H25="","単位を入力",IF(ISBLANK(I25),"在庫単価を入力",IF(NOT(AND(ISNUMBER(I25),I25&gt;=0)),"在庫単価を確認",IF(Y25="","単価の基準を入力",IF(NOT(ISNUMBER(M25)),"確認日・基準日を確認",IF(AND(L25&lt;&gt;"最終出庫日",L25&lt;&gt;"最終工程実績日",L25&lt;&gt;"最終出荷日",L25&lt;&gt;"最終引当解除日",L25&lt;&gt;"入庫日（未使用）",L25&lt;&gt;"製造指示日（暫定）",L25&lt;&gt;"作業票記録日（暫定）",L25&lt;&gt;"検査記録日（暫定）",L25&lt;&gt;"現物表示日（暫定）",L25&lt;&gt;"その他"),"基準日の種類を選択",IF(N25="","最終移動内容を入力",IF(AND(O25&lt;&gt;"見込み違い",O25&lt;&gt;"受注取消・失注",O25&lt;&gt;"設計変更",O25&lt;&gt;"仕様変更",O25&lt;&gt;"最小発注量",O25&lt;&gt;"発注過多",O25&lt;&gt;"工程停止",O25&lt;&gt;"不良・選別待ち",O25&lt;&gt;"余り材",O25&lt;&gt;"保管場所不明",O25&lt;&gt;"その他"),"滞留理由を選択",IF(AND(O25="その他",Z25=""),"その他の理由を補足",IF(P25="","現物確認日を入力",IF(NOT(IF(ISNUMBER(P25),AND(P25&gt;=1,P25&lt;=2958465,P25=INT(P25)),FALSE)),"現物確認日を確認",IF(P25&gt;$B$4,"現物確認日が未来",IF(AND(Q25&lt;&gt;"使用可",Q25&lt;&gt;"条件付き可",Q25&lt;&gt;"不可",Q25&lt;&gt;"要確認"),"品質・使用可否を選択",IF(R25="","需要見込みを入力（不明も可）",IF(AND(S25&lt;&gt;"保管継続",S25&lt;&gt;"発注停止",S25&lt;&gt;"優先使用",S25&lt;&gt;"転用",S25&lt;&gt;"再加工",S25&lt;&gt;"売却検討",S25&lt;&gt;"廃棄検討",S25&lt;&gt;"要調査"),"処置区分を選択",IF(T25="","処置案・使用条件を入力",IF(U25="","担当者を入力",IF(V25="","決裁者を入力",IF(ISBLANK(W25),"期限を入力",IF(NOT(IF(ISNUMBER(W25),AND(W25&gt;=1,W25&lt;=2958465,W25=INT(W25)),FALSE)),"期限を確認",IF(AND(NOT(ISBLANK(X25)),NOT(IF(ISNUMBER(X25),AND(X25&gt;=1,X25&lt;=2958465,X25=INT(X25)),FALSE))),"完了日を確認",IF(AND(NOT(ISBLANK(X25)),X25&gt;$B$4),"完了日が未来",IF(AND(NOT(ISBLANK(X25)),OR(ISBLANK(AA25),AB25="")),"完了時残数量・処置結果を入力",IF(AND(NOT(ISBLANK(X25)),NOT(AND(ISNUMBER(AA25),AA25&gt;=0,AA25&lt;=G25))),"完了時残数量を確認",IF(AND(NOT(ISBLANK(X25)),X25&lt;K25),"完了日が基準日より前",IF(AND(NOT(ISBLANK(X25)),X25&lt;P25),"完了日が現物確認日より前","")))))))))))))))))))))))))))))))))))</x:f>
      </x:c>
    </x:row>
    <x:row r="26" ht="30" customHeight="1">
      <x:c r="A26" s="29"/>
      <x:c r="B26" s="21"/>
      <x:c r="C26" s="29"/>
      <x:c r="D26" s="21"/>
      <x:c r="E26" s="29"/>
      <x:c r="F26" s="21"/>
      <x:c r="G26" s="24"/>
      <x:c r="H26" s="21"/>
      <x:c r="I26" s="24"/>
      <x:c r="J26" s="26" t="str">
        <x:f>IF(COUNTA(A26:I26,K26:L26,N26:AB26)=0,"",IF(OR(ISBLANK(G26),ISBLANK(I26)),"未入力",IF(AND(ISNUMBER(G26),ISNUMBER(I26),G26&gt;=0,I26&gt;=0),G26*I26,"数量・単価を確認")))</x:f>
      </x:c>
      <x:c r="K26" s="28"/>
      <x:c r="L26" s="21"/>
      <x:c r="M26" s="26" t="str">
        <x:f>IF(COUNTA(A26:I26,K26:L26,N26:AB26)=0,"",IF(ISBLANK(K26),"基準日未入力",IF(NOT(IF(ISNUMBER($B$4),AND($B$4&gt;=1,$B$4&lt;=2958465,$B$4=INT($B$4)),FALSE)),"確認日を確認",IF(NOT(IF(ISNUMBER(K26),AND(K26&gt;=1,K26&lt;=2958465,K26=INT(K26)),FALSE)),"基準日を確認",IF(K26&gt;$B$4,"基準日が未来",$B$4-K26)))))</x:f>
      </x:c>
      <x:c r="N26" s="21"/>
      <x:c r="O26" s="21"/>
      <x:c r="P26" s="28"/>
      <x:c r="Q26" s="21"/>
      <x:c r="R26" s="21"/>
      <x:c r="S26" s="21"/>
      <x:c r="T26" s="21"/>
      <x:c r="U26" s="21"/>
      <x:c r="V26" s="21"/>
      <x:c r="W26" s="28"/>
      <x:c r="X26" s="28"/>
      <x:c r="Y26" s="21"/>
      <x:c r="Z26" s="21"/>
      <x:c r="AA26" s="24"/>
      <x:c r="AB26" s="21"/>
      <x:c r="AC26" s="22" t="str">
        <x:f>IF(COUNTA(A26:I26,K26:L26,N26:AB26)=0,"",IF(NOT(IF(ISNUMBER($B$4),AND($B$4&gt;=1,$B$4&lt;=2958465,$B$4=INT($B$4)),FALSE)),"確認日を確認",IF(AND(IF(ISNUMBER(X26),AND(X26&gt;=1,X26&lt;=2958465,X26=INT(X26)),FALSE),X26&lt;=$B$4,IF(ISNUMBER(K26),X26&gt;=K26,FALSE),IF(ISNUMBER(P26),X26&gt;=P26,FALSE),ISNUMBER(AA26),AA26&gt;=0,ISNUMBER(G26),AA26&lt;=G26,AB26&lt;&gt;""),"完了",IF(ISBLANK(W26),"期限未入力",IF(NOT(IF(ISNUMBER(W26),AND(W26&gt;=1,W26&lt;=2958465,W26=INT(W26)),FALSE)),"期限を確認",IF(W26&lt;$B$4,"期限超過",IF(W26=$B$4,"本日期限","未完了")))))))</x:f>
      </x:c>
      <x:c r="AD26" s="22" t="str">
        <x:f>IF(COUNTA(A26:I26,K26:L26,N26:AB26)=0,"",IF(A26="","管理番号を入力",IF(COUNTIFS($A$12:$A$211,A26)&gt;1,"管理番号が重複",IF(AND(B26&lt;&gt;"原材料",B26&lt;&gt;"仕掛品",B26&lt;&gt;"製品",B26&lt;&gt;"補修用",B26&lt;&gt;"保留品",B26&lt;&gt;"受注生産用",B26&lt;&gt;"試作用",B26&lt;&gt;"顧客支給品",B26&lt;&gt;"その他"),"在庫区分を選択",IF(C26="","品番を入力",IF(D26="","品名・仕様を入力",IF(F26="","保管場所を入力",IF(ISBLANK(G26),"現有数量を入力",IF(NOT(AND(ISNUMBER(G26),G26&gt;=0)),"現有数量を確認",IF(H26="","単位を入力",IF(ISBLANK(I26),"在庫単価を入力",IF(NOT(AND(ISNUMBER(I26),I26&gt;=0)),"在庫単価を確認",IF(Y26="","単価の基準を入力",IF(NOT(ISNUMBER(M26)),"確認日・基準日を確認",IF(AND(L26&lt;&gt;"最終出庫日",L26&lt;&gt;"最終工程実績日",L26&lt;&gt;"最終出荷日",L26&lt;&gt;"最終引当解除日",L26&lt;&gt;"入庫日（未使用）",L26&lt;&gt;"製造指示日（暫定）",L26&lt;&gt;"作業票記録日（暫定）",L26&lt;&gt;"検査記録日（暫定）",L26&lt;&gt;"現物表示日（暫定）",L26&lt;&gt;"その他"),"基準日の種類を選択",IF(N26="","最終移動内容を入力",IF(AND(O26&lt;&gt;"見込み違い",O26&lt;&gt;"受注取消・失注",O26&lt;&gt;"設計変更",O26&lt;&gt;"仕様変更",O26&lt;&gt;"最小発注量",O26&lt;&gt;"発注過多",O26&lt;&gt;"工程停止",O26&lt;&gt;"不良・選別待ち",O26&lt;&gt;"余り材",O26&lt;&gt;"保管場所不明",O26&lt;&gt;"その他"),"滞留理由を選択",IF(AND(O26="その他",Z26=""),"その他の理由を補足",IF(P26="","現物確認日を入力",IF(NOT(IF(ISNUMBER(P26),AND(P26&gt;=1,P26&lt;=2958465,P26=INT(P26)),FALSE)),"現物確認日を確認",IF(P26&gt;$B$4,"現物確認日が未来",IF(AND(Q26&lt;&gt;"使用可",Q26&lt;&gt;"条件付き可",Q26&lt;&gt;"不可",Q26&lt;&gt;"要確認"),"品質・使用可否を選択",IF(R26="","需要見込みを入力（不明も可）",IF(AND(S26&lt;&gt;"保管継続",S26&lt;&gt;"発注停止",S26&lt;&gt;"優先使用",S26&lt;&gt;"転用",S26&lt;&gt;"再加工",S26&lt;&gt;"売却検討",S26&lt;&gt;"廃棄検討",S26&lt;&gt;"要調査"),"処置区分を選択",IF(T26="","処置案・使用条件を入力",IF(U26="","担当者を入力",IF(V26="","決裁者を入力",IF(ISBLANK(W26),"期限を入力",IF(NOT(IF(ISNUMBER(W26),AND(W26&gt;=1,W26&lt;=2958465,W26=INT(W26)),FALSE)),"期限を確認",IF(AND(NOT(ISBLANK(X26)),NOT(IF(ISNUMBER(X26),AND(X26&gt;=1,X26&lt;=2958465,X26=INT(X26)),FALSE))),"完了日を確認",IF(AND(NOT(ISBLANK(X26)),X26&gt;$B$4),"完了日が未来",IF(AND(NOT(ISBLANK(X26)),OR(ISBLANK(AA26),AB26="")),"完了時残数量・処置結果を入力",IF(AND(NOT(ISBLANK(X26)),NOT(AND(ISNUMBER(AA26),AA26&gt;=0,AA26&lt;=G26))),"完了時残数量を確認",IF(AND(NOT(ISBLANK(X26)),X26&lt;K26),"完了日が基準日より前",IF(AND(NOT(ISBLANK(X26)),X26&lt;P26),"完了日が現物確認日より前","")))))))))))))))))))))))))))))))))))</x:f>
      </x:c>
    </x:row>
    <x:row r="27" ht="30" customHeight="1">
      <x:c r="A27" s="29"/>
      <x:c r="B27" s="21"/>
      <x:c r="C27" s="29"/>
      <x:c r="D27" s="21"/>
      <x:c r="E27" s="29"/>
      <x:c r="F27" s="21"/>
      <x:c r="G27" s="24"/>
      <x:c r="H27" s="21"/>
      <x:c r="I27" s="24"/>
      <x:c r="J27" s="26" t="str">
        <x:f>IF(COUNTA(A27:I27,K27:L27,N27:AB27)=0,"",IF(OR(ISBLANK(G27),ISBLANK(I27)),"未入力",IF(AND(ISNUMBER(G27),ISNUMBER(I27),G27&gt;=0,I27&gt;=0),G27*I27,"数量・単価を確認")))</x:f>
      </x:c>
      <x:c r="K27" s="28"/>
      <x:c r="L27" s="21"/>
      <x:c r="M27" s="26" t="str">
        <x:f>IF(COUNTA(A27:I27,K27:L27,N27:AB27)=0,"",IF(ISBLANK(K27),"基準日未入力",IF(NOT(IF(ISNUMBER($B$4),AND($B$4&gt;=1,$B$4&lt;=2958465,$B$4=INT($B$4)),FALSE)),"確認日を確認",IF(NOT(IF(ISNUMBER(K27),AND(K27&gt;=1,K27&lt;=2958465,K27=INT(K27)),FALSE)),"基準日を確認",IF(K27&gt;$B$4,"基準日が未来",$B$4-K27)))))</x:f>
      </x:c>
      <x:c r="N27" s="21"/>
      <x:c r="O27" s="21"/>
      <x:c r="P27" s="28"/>
      <x:c r="Q27" s="21"/>
      <x:c r="R27" s="21"/>
      <x:c r="S27" s="21"/>
      <x:c r="T27" s="21"/>
      <x:c r="U27" s="21"/>
      <x:c r="V27" s="21"/>
      <x:c r="W27" s="28"/>
      <x:c r="X27" s="28"/>
      <x:c r="Y27" s="21"/>
      <x:c r="Z27" s="21"/>
      <x:c r="AA27" s="24"/>
      <x:c r="AB27" s="21"/>
      <x:c r="AC27" s="22" t="str">
        <x:f>IF(COUNTA(A27:I27,K27:L27,N27:AB27)=0,"",IF(NOT(IF(ISNUMBER($B$4),AND($B$4&gt;=1,$B$4&lt;=2958465,$B$4=INT($B$4)),FALSE)),"確認日を確認",IF(AND(IF(ISNUMBER(X27),AND(X27&gt;=1,X27&lt;=2958465,X27=INT(X27)),FALSE),X27&lt;=$B$4,IF(ISNUMBER(K27),X27&gt;=K27,FALSE),IF(ISNUMBER(P27),X27&gt;=P27,FALSE),ISNUMBER(AA27),AA27&gt;=0,ISNUMBER(G27),AA27&lt;=G27,AB27&lt;&gt;""),"完了",IF(ISBLANK(W27),"期限未入力",IF(NOT(IF(ISNUMBER(W27),AND(W27&gt;=1,W27&lt;=2958465,W27=INT(W27)),FALSE)),"期限を確認",IF(W27&lt;$B$4,"期限超過",IF(W27=$B$4,"本日期限","未完了")))))))</x:f>
      </x:c>
      <x:c r="AD27" s="22" t="str">
        <x:f>IF(COUNTA(A27:I27,K27:L27,N27:AB27)=0,"",IF(A27="","管理番号を入力",IF(COUNTIFS($A$12:$A$211,A27)&gt;1,"管理番号が重複",IF(AND(B27&lt;&gt;"原材料",B27&lt;&gt;"仕掛品",B27&lt;&gt;"製品",B27&lt;&gt;"補修用",B27&lt;&gt;"保留品",B27&lt;&gt;"受注生産用",B27&lt;&gt;"試作用",B27&lt;&gt;"顧客支給品",B27&lt;&gt;"その他"),"在庫区分を選択",IF(C27="","品番を入力",IF(D27="","品名・仕様を入力",IF(F27="","保管場所を入力",IF(ISBLANK(G27),"現有数量を入力",IF(NOT(AND(ISNUMBER(G27),G27&gt;=0)),"現有数量を確認",IF(H27="","単位を入力",IF(ISBLANK(I27),"在庫単価を入力",IF(NOT(AND(ISNUMBER(I27),I27&gt;=0)),"在庫単価を確認",IF(Y27="","単価の基準を入力",IF(NOT(ISNUMBER(M27)),"確認日・基準日を確認",IF(AND(L27&lt;&gt;"最終出庫日",L27&lt;&gt;"最終工程実績日",L27&lt;&gt;"最終出荷日",L27&lt;&gt;"最終引当解除日",L27&lt;&gt;"入庫日（未使用）",L27&lt;&gt;"製造指示日（暫定）",L27&lt;&gt;"作業票記録日（暫定）",L27&lt;&gt;"検査記録日（暫定）",L27&lt;&gt;"現物表示日（暫定）",L27&lt;&gt;"その他"),"基準日の種類を選択",IF(N27="","最終移動内容を入力",IF(AND(O27&lt;&gt;"見込み違い",O27&lt;&gt;"受注取消・失注",O27&lt;&gt;"設計変更",O27&lt;&gt;"仕様変更",O27&lt;&gt;"最小発注量",O27&lt;&gt;"発注過多",O27&lt;&gt;"工程停止",O27&lt;&gt;"不良・選別待ち",O27&lt;&gt;"余り材",O27&lt;&gt;"保管場所不明",O27&lt;&gt;"その他"),"滞留理由を選択",IF(AND(O27="その他",Z27=""),"その他の理由を補足",IF(P27="","現物確認日を入力",IF(NOT(IF(ISNUMBER(P27),AND(P27&gt;=1,P27&lt;=2958465,P27=INT(P27)),FALSE)),"現物確認日を確認",IF(P27&gt;$B$4,"現物確認日が未来",IF(AND(Q27&lt;&gt;"使用可",Q27&lt;&gt;"条件付き可",Q27&lt;&gt;"不可",Q27&lt;&gt;"要確認"),"品質・使用可否を選択",IF(R27="","需要見込みを入力（不明も可）",IF(AND(S27&lt;&gt;"保管継続",S27&lt;&gt;"発注停止",S27&lt;&gt;"優先使用",S27&lt;&gt;"転用",S27&lt;&gt;"再加工",S27&lt;&gt;"売却検討",S27&lt;&gt;"廃棄検討",S27&lt;&gt;"要調査"),"処置区分を選択",IF(T27="","処置案・使用条件を入力",IF(U27="","担当者を入力",IF(V27="","決裁者を入力",IF(ISBLANK(W27),"期限を入力",IF(NOT(IF(ISNUMBER(W27),AND(W27&gt;=1,W27&lt;=2958465,W27=INT(W27)),FALSE)),"期限を確認",IF(AND(NOT(ISBLANK(X27)),NOT(IF(ISNUMBER(X27),AND(X27&gt;=1,X27&lt;=2958465,X27=INT(X27)),FALSE))),"完了日を確認",IF(AND(NOT(ISBLANK(X27)),X27&gt;$B$4),"完了日が未来",IF(AND(NOT(ISBLANK(X27)),OR(ISBLANK(AA27),AB27="")),"完了時残数量・処置結果を入力",IF(AND(NOT(ISBLANK(X27)),NOT(AND(ISNUMBER(AA27),AA27&gt;=0,AA27&lt;=G27))),"完了時残数量を確認",IF(AND(NOT(ISBLANK(X27)),X27&lt;K27),"完了日が基準日より前",IF(AND(NOT(ISBLANK(X27)),X27&lt;P27),"完了日が現物確認日より前","")))))))))))))))))))))))))))))))))))</x:f>
      </x:c>
    </x:row>
    <x:row r="28" ht="30" customHeight="1">
      <x:c r="A28" s="29"/>
      <x:c r="B28" s="21"/>
      <x:c r="C28" s="29"/>
      <x:c r="D28" s="21"/>
      <x:c r="E28" s="29"/>
      <x:c r="F28" s="21"/>
      <x:c r="G28" s="24"/>
      <x:c r="H28" s="21"/>
      <x:c r="I28" s="24"/>
      <x:c r="J28" s="26" t="str">
        <x:f>IF(COUNTA(A28:I28,K28:L28,N28:AB28)=0,"",IF(OR(ISBLANK(G28),ISBLANK(I28)),"未入力",IF(AND(ISNUMBER(G28),ISNUMBER(I28),G28&gt;=0,I28&gt;=0),G28*I28,"数量・単価を確認")))</x:f>
      </x:c>
      <x:c r="K28" s="28"/>
      <x:c r="L28" s="21"/>
      <x:c r="M28" s="26" t="str">
        <x:f>IF(COUNTA(A28:I28,K28:L28,N28:AB28)=0,"",IF(ISBLANK(K28),"基準日未入力",IF(NOT(IF(ISNUMBER($B$4),AND($B$4&gt;=1,$B$4&lt;=2958465,$B$4=INT($B$4)),FALSE)),"確認日を確認",IF(NOT(IF(ISNUMBER(K28),AND(K28&gt;=1,K28&lt;=2958465,K28=INT(K28)),FALSE)),"基準日を確認",IF(K28&gt;$B$4,"基準日が未来",$B$4-K28)))))</x:f>
      </x:c>
      <x:c r="N28" s="21"/>
      <x:c r="O28" s="21"/>
      <x:c r="P28" s="28"/>
      <x:c r="Q28" s="21"/>
      <x:c r="R28" s="21"/>
      <x:c r="S28" s="21"/>
      <x:c r="T28" s="21"/>
      <x:c r="U28" s="21"/>
      <x:c r="V28" s="21"/>
      <x:c r="W28" s="28"/>
      <x:c r="X28" s="28"/>
      <x:c r="Y28" s="21"/>
      <x:c r="Z28" s="21"/>
      <x:c r="AA28" s="24"/>
      <x:c r="AB28" s="21"/>
      <x:c r="AC28" s="22" t="str">
        <x:f>IF(COUNTA(A28:I28,K28:L28,N28:AB28)=0,"",IF(NOT(IF(ISNUMBER($B$4),AND($B$4&gt;=1,$B$4&lt;=2958465,$B$4=INT($B$4)),FALSE)),"確認日を確認",IF(AND(IF(ISNUMBER(X28),AND(X28&gt;=1,X28&lt;=2958465,X28=INT(X28)),FALSE),X28&lt;=$B$4,IF(ISNUMBER(K28),X28&gt;=K28,FALSE),IF(ISNUMBER(P28),X28&gt;=P28,FALSE),ISNUMBER(AA28),AA28&gt;=0,ISNUMBER(G28),AA28&lt;=G28,AB28&lt;&gt;""),"完了",IF(ISBLANK(W28),"期限未入力",IF(NOT(IF(ISNUMBER(W28),AND(W28&gt;=1,W28&lt;=2958465,W28=INT(W28)),FALSE)),"期限を確認",IF(W28&lt;$B$4,"期限超過",IF(W28=$B$4,"本日期限","未完了")))))))</x:f>
      </x:c>
      <x:c r="AD28" s="22" t="str">
        <x:f>IF(COUNTA(A28:I28,K28:L28,N28:AB28)=0,"",IF(A28="","管理番号を入力",IF(COUNTIFS($A$12:$A$211,A28)&gt;1,"管理番号が重複",IF(AND(B28&lt;&gt;"原材料",B28&lt;&gt;"仕掛品",B28&lt;&gt;"製品",B28&lt;&gt;"補修用",B28&lt;&gt;"保留品",B28&lt;&gt;"受注生産用",B28&lt;&gt;"試作用",B28&lt;&gt;"顧客支給品",B28&lt;&gt;"その他"),"在庫区分を選択",IF(C28="","品番を入力",IF(D28="","品名・仕様を入力",IF(F28="","保管場所を入力",IF(ISBLANK(G28),"現有数量を入力",IF(NOT(AND(ISNUMBER(G28),G28&gt;=0)),"現有数量を確認",IF(H28="","単位を入力",IF(ISBLANK(I28),"在庫単価を入力",IF(NOT(AND(ISNUMBER(I28),I28&gt;=0)),"在庫単価を確認",IF(Y28="","単価の基準を入力",IF(NOT(ISNUMBER(M28)),"確認日・基準日を確認",IF(AND(L28&lt;&gt;"最終出庫日",L28&lt;&gt;"最終工程実績日",L28&lt;&gt;"最終出荷日",L28&lt;&gt;"最終引当解除日",L28&lt;&gt;"入庫日（未使用）",L28&lt;&gt;"製造指示日（暫定）",L28&lt;&gt;"作業票記録日（暫定）",L28&lt;&gt;"検査記録日（暫定）",L28&lt;&gt;"現物表示日（暫定）",L28&lt;&gt;"その他"),"基準日の種類を選択",IF(N28="","最終移動内容を入力",IF(AND(O28&lt;&gt;"見込み違い",O28&lt;&gt;"受注取消・失注",O28&lt;&gt;"設計変更",O28&lt;&gt;"仕様変更",O28&lt;&gt;"最小発注量",O28&lt;&gt;"発注過多",O28&lt;&gt;"工程停止",O28&lt;&gt;"不良・選別待ち",O28&lt;&gt;"余り材",O28&lt;&gt;"保管場所不明",O28&lt;&gt;"その他"),"滞留理由を選択",IF(AND(O28="その他",Z28=""),"その他の理由を補足",IF(P28="","現物確認日を入力",IF(NOT(IF(ISNUMBER(P28),AND(P28&gt;=1,P28&lt;=2958465,P28=INT(P28)),FALSE)),"現物確認日を確認",IF(P28&gt;$B$4,"現物確認日が未来",IF(AND(Q28&lt;&gt;"使用可",Q28&lt;&gt;"条件付き可",Q28&lt;&gt;"不可",Q28&lt;&gt;"要確認"),"品質・使用可否を選択",IF(R28="","需要見込みを入力（不明も可）",IF(AND(S28&lt;&gt;"保管継続",S28&lt;&gt;"発注停止",S28&lt;&gt;"優先使用",S28&lt;&gt;"転用",S28&lt;&gt;"再加工",S28&lt;&gt;"売却検討",S28&lt;&gt;"廃棄検討",S28&lt;&gt;"要調査"),"処置区分を選択",IF(T28="","処置案・使用条件を入力",IF(U28="","担当者を入力",IF(V28="","決裁者を入力",IF(ISBLANK(W28),"期限を入力",IF(NOT(IF(ISNUMBER(W28),AND(W28&gt;=1,W28&lt;=2958465,W28=INT(W28)),FALSE)),"期限を確認",IF(AND(NOT(ISBLANK(X28)),NOT(IF(ISNUMBER(X28),AND(X28&gt;=1,X28&lt;=2958465,X28=INT(X28)),FALSE))),"完了日を確認",IF(AND(NOT(ISBLANK(X28)),X28&gt;$B$4),"完了日が未来",IF(AND(NOT(ISBLANK(X28)),OR(ISBLANK(AA28),AB28="")),"完了時残数量・処置結果を入力",IF(AND(NOT(ISBLANK(X28)),NOT(AND(ISNUMBER(AA28),AA28&gt;=0,AA28&lt;=G28))),"完了時残数量を確認",IF(AND(NOT(ISBLANK(X28)),X28&lt;K28),"完了日が基準日より前",IF(AND(NOT(ISBLANK(X28)),X28&lt;P28),"完了日が現物確認日より前","")))))))))))))))))))))))))))))))))))</x:f>
      </x:c>
    </x:row>
    <x:row r="29" ht="30" customHeight="1">
      <x:c r="A29" s="29"/>
      <x:c r="B29" s="21"/>
      <x:c r="C29" s="29"/>
      <x:c r="D29" s="21"/>
      <x:c r="E29" s="29"/>
      <x:c r="F29" s="21"/>
      <x:c r="G29" s="24"/>
      <x:c r="H29" s="21"/>
      <x:c r="I29" s="24"/>
      <x:c r="J29" s="26" t="str">
        <x:f>IF(COUNTA(A29:I29,K29:L29,N29:AB29)=0,"",IF(OR(ISBLANK(G29),ISBLANK(I29)),"未入力",IF(AND(ISNUMBER(G29),ISNUMBER(I29),G29&gt;=0,I29&gt;=0),G29*I29,"数量・単価を確認")))</x:f>
      </x:c>
      <x:c r="K29" s="28"/>
      <x:c r="L29" s="21"/>
      <x:c r="M29" s="26" t="str">
        <x:f>IF(COUNTA(A29:I29,K29:L29,N29:AB29)=0,"",IF(ISBLANK(K29),"基準日未入力",IF(NOT(IF(ISNUMBER($B$4),AND($B$4&gt;=1,$B$4&lt;=2958465,$B$4=INT($B$4)),FALSE)),"確認日を確認",IF(NOT(IF(ISNUMBER(K29),AND(K29&gt;=1,K29&lt;=2958465,K29=INT(K29)),FALSE)),"基準日を確認",IF(K29&gt;$B$4,"基準日が未来",$B$4-K29)))))</x:f>
      </x:c>
      <x:c r="N29" s="21"/>
      <x:c r="O29" s="21"/>
      <x:c r="P29" s="28"/>
      <x:c r="Q29" s="21"/>
      <x:c r="R29" s="21"/>
      <x:c r="S29" s="21"/>
      <x:c r="T29" s="21"/>
      <x:c r="U29" s="21"/>
      <x:c r="V29" s="21"/>
      <x:c r="W29" s="28"/>
      <x:c r="X29" s="28"/>
      <x:c r="Y29" s="21"/>
      <x:c r="Z29" s="21"/>
      <x:c r="AA29" s="24"/>
      <x:c r="AB29" s="21"/>
      <x:c r="AC29" s="22" t="str">
        <x:f>IF(COUNTA(A29:I29,K29:L29,N29:AB29)=0,"",IF(NOT(IF(ISNUMBER($B$4),AND($B$4&gt;=1,$B$4&lt;=2958465,$B$4=INT($B$4)),FALSE)),"確認日を確認",IF(AND(IF(ISNUMBER(X29),AND(X29&gt;=1,X29&lt;=2958465,X29=INT(X29)),FALSE),X29&lt;=$B$4,IF(ISNUMBER(K29),X29&gt;=K29,FALSE),IF(ISNUMBER(P29),X29&gt;=P29,FALSE),ISNUMBER(AA29),AA29&gt;=0,ISNUMBER(G29),AA29&lt;=G29,AB29&lt;&gt;""),"完了",IF(ISBLANK(W29),"期限未入力",IF(NOT(IF(ISNUMBER(W29),AND(W29&gt;=1,W29&lt;=2958465,W29=INT(W29)),FALSE)),"期限を確認",IF(W29&lt;$B$4,"期限超過",IF(W29=$B$4,"本日期限","未完了")))))))</x:f>
      </x:c>
      <x:c r="AD29" s="22" t="str">
        <x:f>IF(COUNTA(A29:I29,K29:L29,N29:AB29)=0,"",IF(A29="","管理番号を入力",IF(COUNTIFS($A$12:$A$211,A29)&gt;1,"管理番号が重複",IF(AND(B29&lt;&gt;"原材料",B29&lt;&gt;"仕掛品",B29&lt;&gt;"製品",B29&lt;&gt;"補修用",B29&lt;&gt;"保留品",B29&lt;&gt;"受注生産用",B29&lt;&gt;"試作用",B29&lt;&gt;"顧客支給品",B29&lt;&gt;"その他"),"在庫区分を選択",IF(C29="","品番を入力",IF(D29="","品名・仕様を入力",IF(F29="","保管場所を入力",IF(ISBLANK(G29),"現有数量を入力",IF(NOT(AND(ISNUMBER(G29),G29&gt;=0)),"現有数量を確認",IF(H29="","単位を入力",IF(ISBLANK(I29),"在庫単価を入力",IF(NOT(AND(ISNUMBER(I29),I29&gt;=0)),"在庫単価を確認",IF(Y29="","単価の基準を入力",IF(NOT(ISNUMBER(M29)),"確認日・基準日を確認",IF(AND(L29&lt;&gt;"最終出庫日",L29&lt;&gt;"最終工程実績日",L29&lt;&gt;"最終出荷日",L29&lt;&gt;"最終引当解除日",L29&lt;&gt;"入庫日（未使用）",L29&lt;&gt;"製造指示日（暫定）",L29&lt;&gt;"作業票記録日（暫定）",L29&lt;&gt;"検査記録日（暫定）",L29&lt;&gt;"現物表示日（暫定）",L29&lt;&gt;"その他"),"基準日の種類を選択",IF(N29="","最終移動内容を入力",IF(AND(O29&lt;&gt;"見込み違い",O29&lt;&gt;"受注取消・失注",O29&lt;&gt;"設計変更",O29&lt;&gt;"仕様変更",O29&lt;&gt;"最小発注量",O29&lt;&gt;"発注過多",O29&lt;&gt;"工程停止",O29&lt;&gt;"不良・選別待ち",O29&lt;&gt;"余り材",O29&lt;&gt;"保管場所不明",O29&lt;&gt;"その他"),"滞留理由を選択",IF(AND(O29="その他",Z29=""),"その他の理由を補足",IF(P29="","現物確認日を入力",IF(NOT(IF(ISNUMBER(P29),AND(P29&gt;=1,P29&lt;=2958465,P29=INT(P29)),FALSE)),"現物確認日を確認",IF(P29&gt;$B$4,"現物確認日が未来",IF(AND(Q29&lt;&gt;"使用可",Q29&lt;&gt;"条件付き可",Q29&lt;&gt;"不可",Q29&lt;&gt;"要確認"),"品質・使用可否を選択",IF(R29="","需要見込みを入力（不明も可）",IF(AND(S29&lt;&gt;"保管継続",S29&lt;&gt;"発注停止",S29&lt;&gt;"優先使用",S29&lt;&gt;"転用",S29&lt;&gt;"再加工",S29&lt;&gt;"売却検討",S29&lt;&gt;"廃棄検討",S29&lt;&gt;"要調査"),"処置区分を選択",IF(T29="","処置案・使用条件を入力",IF(U29="","担当者を入力",IF(V29="","決裁者を入力",IF(ISBLANK(W29),"期限を入力",IF(NOT(IF(ISNUMBER(W29),AND(W29&gt;=1,W29&lt;=2958465,W29=INT(W29)),FALSE)),"期限を確認",IF(AND(NOT(ISBLANK(X29)),NOT(IF(ISNUMBER(X29),AND(X29&gt;=1,X29&lt;=2958465,X29=INT(X29)),FALSE))),"完了日を確認",IF(AND(NOT(ISBLANK(X29)),X29&gt;$B$4),"完了日が未来",IF(AND(NOT(ISBLANK(X29)),OR(ISBLANK(AA29),AB29="")),"完了時残数量・処置結果を入力",IF(AND(NOT(ISBLANK(X29)),NOT(AND(ISNUMBER(AA29),AA29&gt;=0,AA29&lt;=G29))),"完了時残数量を確認",IF(AND(NOT(ISBLANK(X29)),X29&lt;K29),"完了日が基準日より前",IF(AND(NOT(ISBLANK(X29)),X29&lt;P29),"完了日が現物確認日より前","")))))))))))))))))))))))))))))))))))</x:f>
      </x:c>
    </x:row>
    <x:row r="30" ht="30" customHeight="1">
      <x:c r="A30" s="29"/>
      <x:c r="B30" s="21"/>
      <x:c r="C30" s="29"/>
      <x:c r="D30" s="21"/>
      <x:c r="E30" s="29"/>
      <x:c r="F30" s="21"/>
      <x:c r="G30" s="24"/>
      <x:c r="H30" s="21"/>
      <x:c r="I30" s="24"/>
      <x:c r="J30" s="26" t="str">
        <x:f>IF(COUNTA(A30:I30,K30:L30,N30:AB30)=0,"",IF(OR(ISBLANK(G30),ISBLANK(I30)),"未入力",IF(AND(ISNUMBER(G30),ISNUMBER(I30),G30&gt;=0,I30&gt;=0),G30*I30,"数量・単価を確認")))</x:f>
      </x:c>
      <x:c r="K30" s="28"/>
      <x:c r="L30" s="21"/>
      <x:c r="M30" s="26" t="str">
        <x:f>IF(COUNTA(A30:I30,K30:L30,N30:AB30)=0,"",IF(ISBLANK(K30),"基準日未入力",IF(NOT(IF(ISNUMBER($B$4),AND($B$4&gt;=1,$B$4&lt;=2958465,$B$4=INT($B$4)),FALSE)),"確認日を確認",IF(NOT(IF(ISNUMBER(K30),AND(K30&gt;=1,K30&lt;=2958465,K30=INT(K30)),FALSE)),"基準日を確認",IF(K30&gt;$B$4,"基準日が未来",$B$4-K30)))))</x:f>
      </x:c>
      <x:c r="N30" s="21"/>
      <x:c r="O30" s="21"/>
      <x:c r="P30" s="28"/>
      <x:c r="Q30" s="21"/>
      <x:c r="R30" s="21"/>
      <x:c r="S30" s="21"/>
      <x:c r="T30" s="21"/>
      <x:c r="U30" s="21"/>
      <x:c r="V30" s="21"/>
      <x:c r="W30" s="28"/>
      <x:c r="X30" s="28"/>
      <x:c r="Y30" s="21"/>
      <x:c r="Z30" s="21"/>
      <x:c r="AA30" s="24"/>
      <x:c r="AB30" s="21"/>
      <x:c r="AC30" s="22" t="str">
        <x:f>IF(COUNTA(A30:I30,K30:L30,N30:AB30)=0,"",IF(NOT(IF(ISNUMBER($B$4),AND($B$4&gt;=1,$B$4&lt;=2958465,$B$4=INT($B$4)),FALSE)),"確認日を確認",IF(AND(IF(ISNUMBER(X30),AND(X30&gt;=1,X30&lt;=2958465,X30=INT(X30)),FALSE),X30&lt;=$B$4,IF(ISNUMBER(K30),X30&gt;=K30,FALSE),IF(ISNUMBER(P30),X30&gt;=P30,FALSE),ISNUMBER(AA30),AA30&gt;=0,ISNUMBER(G30),AA30&lt;=G30,AB30&lt;&gt;""),"完了",IF(ISBLANK(W30),"期限未入力",IF(NOT(IF(ISNUMBER(W30),AND(W30&gt;=1,W30&lt;=2958465,W30=INT(W30)),FALSE)),"期限を確認",IF(W30&lt;$B$4,"期限超過",IF(W30=$B$4,"本日期限","未完了")))))))</x:f>
      </x:c>
      <x:c r="AD30" s="22" t="str">
        <x:f>IF(COUNTA(A30:I30,K30:L30,N30:AB30)=0,"",IF(A30="","管理番号を入力",IF(COUNTIFS($A$12:$A$211,A30)&gt;1,"管理番号が重複",IF(AND(B30&lt;&gt;"原材料",B30&lt;&gt;"仕掛品",B30&lt;&gt;"製品",B30&lt;&gt;"補修用",B30&lt;&gt;"保留品",B30&lt;&gt;"受注生産用",B30&lt;&gt;"試作用",B30&lt;&gt;"顧客支給品",B30&lt;&gt;"その他"),"在庫区分を選択",IF(C30="","品番を入力",IF(D30="","品名・仕様を入力",IF(F30="","保管場所を入力",IF(ISBLANK(G30),"現有数量を入力",IF(NOT(AND(ISNUMBER(G30),G30&gt;=0)),"現有数量を確認",IF(H30="","単位を入力",IF(ISBLANK(I30),"在庫単価を入力",IF(NOT(AND(ISNUMBER(I30),I30&gt;=0)),"在庫単価を確認",IF(Y30="","単価の基準を入力",IF(NOT(ISNUMBER(M30)),"確認日・基準日を確認",IF(AND(L30&lt;&gt;"最終出庫日",L30&lt;&gt;"最終工程実績日",L30&lt;&gt;"最終出荷日",L30&lt;&gt;"最終引当解除日",L30&lt;&gt;"入庫日（未使用）",L30&lt;&gt;"製造指示日（暫定）",L30&lt;&gt;"作業票記録日（暫定）",L30&lt;&gt;"検査記録日（暫定）",L30&lt;&gt;"現物表示日（暫定）",L30&lt;&gt;"その他"),"基準日の種類を選択",IF(N30="","最終移動内容を入力",IF(AND(O30&lt;&gt;"見込み違い",O30&lt;&gt;"受注取消・失注",O30&lt;&gt;"設計変更",O30&lt;&gt;"仕様変更",O30&lt;&gt;"最小発注量",O30&lt;&gt;"発注過多",O30&lt;&gt;"工程停止",O30&lt;&gt;"不良・選別待ち",O30&lt;&gt;"余り材",O30&lt;&gt;"保管場所不明",O30&lt;&gt;"その他"),"滞留理由を選択",IF(AND(O30="その他",Z30=""),"その他の理由を補足",IF(P30="","現物確認日を入力",IF(NOT(IF(ISNUMBER(P30),AND(P30&gt;=1,P30&lt;=2958465,P30=INT(P30)),FALSE)),"現物確認日を確認",IF(P30&gt;$B$4,"現物確認日が未来",IF(AND(Q30&lt;&gt;"使用可",Q30&lt;&gt;"条件付き可",Q30&lt;&gt;"不可",Q30&lt;&gt;"要確認"),"品質・使用可否を選択",IF(R30="","需要見込みを入力（不明も可）",IF(AND(S30&lt;&gt;"保管継続",S30&lt;&gt;"発注停止",S30&lt;&gt;"優先使用",S30&lt;&gt;"転用",S30&lt;&gt;"再加工",S30&lt;&gt;"売却検討",S30&lt;&gt;"廃棄検討",S30&lt;&gt;"要調査"),"処置区分を選択",IF(T30="","処置案・使用条件を入力",IF(U30="","担当者を入力",IF(V30="","決裁者を入力",IF(ISBLANK(W30),"期限を入力",IF(NOT(IF(ISNUMBER(W30),AND(W30&gt;=1,W30&lt;=2958465,W30=INT(W30)),FALSE)),"期限を確認",IF(AND(NOT(ISBLANK(X30)),NOT(IF(ISNUMBER(X30),AND(X30&gt;=1,X30&lt;=2958465,X30=INT(X30)),FALSE))),"完了日を確認",IF(AND(NOT(ISBLANK(X30)),X30&gt;$B$4),"完了日が未来",IF(AND(NOT(ISBLANK(X30)),OR(ISBLANK(AA30),AB30="")),"完了時残数量・処置結果を入力",IF(AND(NOT(ISBLANK(X30)),NOT(AND(ISNUMBER(AA30),AA30&gt;=0,AA30&lt;=G30))),"完了時残数量を確認",IF(AND(NOT(ISBLANK(X30)),X30&lt;K30),"完了日が基準日より前",IF(AND(NOT(ISBLANK(X30)),X30&lt;P30),"完了日が現物確認日より前","")))))))))))))))))))))))))))))))))))</x:f>
      </x:c>
    </x:row>
    <x:row r="31" ht="30" customHeight="1">
      <x:c r="A31" s="29"/>
      <x:c r="B31" s="21"/>
      <x:c r="C31" s="29"/>
      <x:c r="D31" s="21"/>
      <x:c r="E31" s="29"/>
      <x:c r="F31" s="21"/>
      <x:c r="G31" s="24"/>
      <x:c r="H31" s="21"/>
      <x:c r="I31" s="24"/>
      <x:c r="J31" s="26" t="str">
        <x:f>IF(COUNTA(A31:I31,K31:L31,N31:AB31)=0,"",IF(OR(ISBLANK(G31),ISBLANK(I31)),"未入力",IF(AND(ISNUMBER(G31),ISNUMBER(I31),G31&gt;=0,I31&gt;=0),G31*I31,"数量・単価を確認")))</x:f>
      </x:c>
      <x:c r="K31" s="28"/>
      <x:c r="L31" s="21"/>
      <x:c r="M31" s="26" t="str">
        <x:f>IF(COUNTA(A31:I31,K31:L31,N31:AB31)=0,"",IF(ISBLANK(K31),"基準日未入力",IF(NOT(IF(ISNUMBER($B$4),AND($B$4&gt;=1,$B$4&lt;=2958465,$B$4=INT($B$4)),FALSE)),"確認日を確認",IF(NOT(IF(ISNUMBER(K31),AND(K31&gt;=1,K31&lt;=2958465,K31=INT(K31)),FALSE)),"基準日を確認",IF(K31&gt;$B$4,"基準日が未来",$B$4-K31)))))</x:f>
      </x:c>
      <x:c r="N31" s="21"/>
      <x:c r="O31" s="21"/>
      <x:c r="P31" s="28"/>
      <x:c r="Q31" s="21"/>
      <x:c r="R31" s="21"/>
      <x:c r="S31" s="21"/>
      <x:c r="T31" s="21"/>
      <x:c r="U31" s="21"/>
      <x:c r="V31" s="21"/>
      <x:c r="W31" s="28"/>
      <x:c r="X31" s="28"/>
      <x:c r="Y31" s="21"/>
      <x:c r="Z31" s="21"/>
      <x:c r="AA31" s="24"/>
      <x:c r="AB31" s="21"/>
      <x:c r="AC31" s="22" t="str">
        <x:f>IF(COUNTA(A31:I31,K31:L31,N31:AB31)=0,"",IF(NOT(IF(ISNUMBER($B$4),AND($B$4&gt;=1,$B$4&lt;=2958465,$B$4=INT($B$4)),FALSE)),"確認日を確認",IF(AND(IF(ISNUMBER(X31),AND(X31&gt;=1,X31&lt;=2958465,X31=INT(X31)),FALSE),X31&lt;=$B$4,IF(ISNUMBER(K31),X31&gt;=K31,FALSE),IF(ISNUMBER(P31),X31&gt;=P31,FALSE),ISNUMBER(AA31),AA31&gt;=0,ISNUMBER(G31),AA31&lt;=G31,AB31&lt;&gt;""),"完了",IF(ISBLANK(W31),"期限未入力",IF(NOT(IF(ISNUMBER(W31),AND(W31&gt;=1,W31&lt;=2958465,W31=INT(W31)),FALSE)),"期限を確認",IF(W31&lt;$B$4,"期限超過",IF(W31=$B$4,"本日期限","未完了")))))))</x:f>
      </x:c>
      <x:c r="AD31" s="22" t="str">
        <x:f>IF(COUNTA(A31:I31,K31:L31,N31:AB31)=0,"",IF(A31="","管理番号を入力",IF(COUNTIFS($A$12:$A$211,A31)&gt;1,"管理番号が重複",IF(AND(B31&lt;&gt;"原材料",B31&lt;&gt;"仕掛品",B31&lt;&gt;"製品",B31&lt;&gt;"補修用",B31&lt;&gt;"保留品",B31&lt;&gt;"受注生産用",B31&lt;&gt;"試作用",B31&lt;&gt;"顧客支給品",B31&lt;&gt;"その他"),"在庫区分を選択",IF(C31="","品番を入力",IF(D31="","品名・仕様を入力",IF(F31="","保管場所を入力",IF(ISBLANK(G31),"現有数量を入力",IF(NOT(AND(ISNUMBER(G31),G31&gt;=0)),"現有数量を確認",IF(H31="","単位を入力",IF(ISBLANK(I31),"在庫単価を入力",IF(NOT(AND(ISNUMBER(I31),I31&gt;=0)),"在庫単価を確認",IF(Y31="","単価の基準を入力",IF(NOT(ISNUMBER(M31)),"確認日・基準日を確認",IF(AND(L31&lt;&gt;"最終出庫日",L31&lt;&gt;"最終工程実績日",L31&lt;&gt;"最終出荷日",L31&lt;&gt;"最終引当解除日",L31&lt;&gt;"入庫日（未使用）",L31&lt;&gt;"製造指示日（暫定）",L31&lt;&gt;"作業票記録日（暫定）",L31&lt;&gt;"検査記録日（暫定）",L31&lt;&gt;"現物表示日（暫定）",L31&lt;&gt;"その他"),"基準日の種類を選択",IF(N31="","最終移動内容を入力",IF(AND(O31&lt;&gt;"見込み違い",O31&lt;&gt;"受注取消・失注",O31&lt;&gt;"設計変更",O31&lt;&gt;"仕様変更",O31&lt;&gt;"最小発注量",O31&lt;&gt;"発注過多",O31&lt;&gt;"工程停止",O31&lt;&gt;"不良・選別待ち",O31&lt;&gt;"余り材",O31&lt;&gt;"保管場所不明",O31&lt;&gt;"その他"),"滞留理由を選択",IF(AND(O31="その他",Z31=""),"その他の理由を補足",IF(P31="","現物確認日を入力",IF(NOT(IF(ISNUMBER(P31),AND(P31&gt;=1,P31&lt;=2958465,P31=INT(P31)),FALSE)),"現物確認日を確認",IF(P31&gt;$B$4,"現物確認日が未来",IF(AND(Q31&lt;&gt;"使用可",Q31&lt;&gt;"条件付き可",Q31&lt;&gt;"不可",Q31&lt;&gt;"要確認"),"品質・使用可否を選択",IF(R31="","需要見込みを入力（不明も可）",IF(AND(S31&lt;&gt;"保管継続",S31&lt;&gt;"発注停止",S31&lt;&gt;"優先使用",S31&lt;&gt;"転用",S31&lt;&gt;"再加工",S31&lt;&gt;"売却検討",S31&lt;&gt;"廃棄検討",S31&lt;&gt;"要調査"),"処置区分を選択",IF(T31="","処置案・使用条件を入力",IF(U31="","担当者を入力",IF(V31="","決裁者を入力",IF(ISBLANK(W31),"期限を入力",IF(NOT(IF(ISNUMBER(W31),AND(W31&gt;=1,W31&lt;=2958465,W31=INT(W31)),FALSE)),"期限を確認",IF(AND(NOT(ISBLANK(X31)),NOT(IF(ISNUMBER(X31),AND(X31&gt;=1,X31&lt;=2958465,X31=INT(X31)),FALSE))),"完了日を確認",IF(AND(NOT(ISBLANK(X31)),X31&gt;$B$4),"完了日が未来",IF(AND(NOT(ISBLANK(X31)),OR(ISBLANK(AA31),AB31="")),"完了時残数量・処置結果を入力",IF(AND(NOT(ISBLANK(X31)),NOT(AND(ISNUMBER(AA31),AA31&gt;=0,AA31&lt;=G31))),"完了時残数量を確認",IF(AND(NOT(ISBLANK(X31)),X31&lt;K31),"完了日が基準日より前",IF(AND(NOT(ISBLANK(X31)),X31&lt;P31),"完了日が現物確認日より前","")))))))))))))))))))))))))))))))))))</x:f>
      </x:c>
    </x:row>
    <x:row r="32" ht="30" customHeight="1">
      <x:c r="A32" s="29"/>
      <x:c r="B32" s="21"/>
      <x:c r="C32" s="29"/>
      <x:c r="D32" s="21"/>
      <x:c r="E32" s="29"/>
      <x:c r="F32" s="21"/>
      <x:c r="G32" s="24"/>
      <x:c r="H32" s="21"/>
      <x:c r="I32" s="24"/>
      <x:c r="J32" s="26" t="str">
        <x:f>IF(COUNTA(A32:I32,K32:L32,N32:AB32)=0,"",IF(OR(ISBLANK(G32),ISBLANK(I32)),"未入力",IF(AND(ISNUMBER(G32),ISNUMBER(I32),G32&gt;=0,I32&gt;=0),G32*I32,"数量・単価を確認")))</x:f>
      </x:c>
      <x:c r="K32" s="28"/>
      <x:c r="L32" s="21"/>
      <x:c r="M32" s="26" t="str">
        <x:f>IF(COUNTA(A32:I32,K32:L32,N32:AB32)=0,"",IF(ISBLANK(K32),"基準日未入力",IF(NOT(IF(ISNUMBER($B$4),AND($B$4&gt;=1,$B$4&lt;=2958465,$B$4=INT($B$4)),FALSE)),"確認日を確認",IF(NOT(IF(ISNUMBER(K32),AND(K32&gt;=1,K32&lt;=2958465,K32=INT(K32)),FALSE)),"基準日を確認",IF(K32&gt;$B$4,"基準日が未来",$B$4-K32)))))</x:f>
      </x:c>
      <x:c r="N32" s="21"/>
      <x:c r="O32" s="21"/>
      <x:c r="P32" s="28"/>
      <x:c r="Q32" s="21"/>
      <x:c r="R32" s="21"/>
      <x:c r="S32" s="21"/>
      <x:c r="T32" s="21"/>
      <x:c r="U32" s="21"/>
      <x:c r="V32" s="21"/>
      <x:c r="W32" s="28"/>
      <x:c r="X32" s="28"/>
      <x:c r="Y32" s="21"/>
      <x:c r="Z32" s="21"/>
      <x:c r="AA32" s="24"/>
      <x:c r="AB32" s="21"/>
      <x:c r="AC32" s="22" t="str">
        <x:f>IF(COUNTA(A32:I32,K32:L32,N32:AB32)=0,"",IF(NOT(IF(ISNUMBER($B$4),AND($B$4&gt;=1,$B$4&lt;=2958465,$B$4=INT($B$4)),FALSE)),"確認日を確認",IF(AND(IF(ISNUMBER(X32),AND(X32&gt;=1,X32&lt;=2958465,X32=INT(X32)),FALSE),X32&lt;=$B$4,IF(ISNUMBER(K32),X32&gt;=K32,FALSE),IF(ISNUMBER(P32),X32&gt;=P32,FALSE),ISNUMBER(AA32),AA32&gt;=0,ISNUMBER(G32),AA32&lt;=G32,AB32&lt;&gt;""),"完了",IF(ISBLANK(W32),"期限未入力",IF(NOT(IF(ISNUMBER(W32),AND(W32&gt;=1,W32&lt;=2958465,W32=INT(W32)),FALSE)),"期限を確認",IF(W32&lt;$B$4,"期限超過",IF(W32=$B$4,"本日期限","未完了")))))))</x:f>
      </x:c>
      <x:c r="AD32" s="22" t="str">
        <x:f>IF(COUNTA(A32:I32,K32:L32,N32:AB32)=0,"",IF(A32="","管理番号を入力",IF(COUNTIFS($A$12:$A$211,A32)&gt;1,"管理番号が重複",IF(AND(B32&lt;&gt;"原材料",B32&lt;&gt;"仕掛品",B32&lt;&gt;"製品",B32&lt;&gt;"補修用",B32&lt;&gt;"保留品",B32&lt;&gt;"受注生産用",B32&lt;&gt;"試作用",B32&lt;&gt;"顧客支給品",B32&lt;&gt;"その他"),"在庫区分を選択",IF(C32="","品番を入力",IF(D32="","品名・仕様を入力",IF(F32="","保管場所を入力",IF(ISBLANK(G32),"現有数量を入力",IF(NOT(AND(ISNUMBER(G32),G32&gt;=0)),"現有数量を確認",IF(H32="","単位を入力",IF(ISBLANK(I32),"在庫単価を入力",IF(NOT(AND(ISNUMBER(I32),I32&gt;=0)),"在庫単価を確認",IF(Y32="","単価の基準を入力",IF(NOT(ISNUMBER(M32)),"確認日・基準日を確認",IF(AND(L32&lt;&gt;"最終出庫日",L32&lt;&gt;"最終工程実績日",L32&lt;&gt;"最終出荷日",L32&lt;&gt;"最終引当解除日",L32&lt;&gt;"入庫日（未使用）",L32&lt;&gt;"製造指示日（暫定）",L32&lt;&gt;"作業票記録日（暫定）",L32&lt;&gt;"検査記録日（暫定）",L32&lt;&gt;"現物表示日（暫定）",L32&lt;&gt;"その他"),"基準日の種類を選択",IF(N32="","最終移動内容を入力",IF(AND(O32&lt;&gt;"見込み違い",O32&lt;&gt;"受注取消・失注",O32&lt;&gt;"設計変更",O32&lt;&gt;"仕様変更",O32&lt;&gt;"最小発注量",O32&lt;&gt;"発注過多",O32&lt;&gt;"工程停止",O32&lt;&gt;"不良・選別待ち",O32&lt;&gt;"余り材",O32&lt;&gt;"保管場所不明",O32&lt;&gt;"その他"),"滞留理由を選択",IF(AND(O32="その他",Z32=""),"その他の理由を補足",IF(P32="","現物確認日を入力",IF(NOT(IF(ISNUMBER(P32),AND(P32&gt;=1,P32&lt;=2958465,P32=INT(P32)),FALSE)),"現物確認日を確認",IF(P32&gt;$B$4,"現物確認日が未来",IF(AND(Q32&lt;&gt;"使用可",Q32&lt;&gt;"条件付き可",Q32&lt;&gt;"不可",Q32&lt;&gt;"要確認"),"品質・使用可否を選択",IF(R32="","需要見込みを入力（不明も可）",IF(AND(S32&lt;&gt;"保管継続",S32&lt;&gt;"発注停止",S32&lt;&gt;"優先使用",S32&lt;&gt;"転用",S32&lt;&gt;"再加工",S32&lt;&gt;"売却検討",S32&lt;&gt;"廃棄検討",S32&lt;&gt;"要調査"),"処置区分を選択",IF(T32="","処置案・使用条件を入力",IF(U32="","担当者を入力",IF(V32="","決裁者を入力",IF(ISBLANK(W32),"期限を入力",IF(NOT(IF(ISNUMBER(W32),AND(W32&gt;=1,W32&lt;=2958465,W32=INT(W32)),FALSE)),"期限を確認",IF(AND(NOT(ISBLANK(X32)),NOT(IF(ISNUMBER(X32),AND(X32&gt;=1,X32&lt;=2958465,X32=INT(X32)),FALSE))),"完了日を確認",IF(AND(NOT(ISBLANK(X32)),X32&gt;$B$4),"完了日が未来",IF(AND(NOT(ISBLANK(X32)),OR(ISBLANK(AA32),AB32="")),"完了時残数量・処置結果を入力",IF(AND(NOT(ISBLANK(X32)),NOT(AND(ISNUMBER(AA32),AA32&gt;=0,AA32&lt;=G32))),"完了時残数量を確認",IF(AND(NOT(ISBLANK(X32)),X32&lt;K32),"完了日が基準日より前",IF(AND(NOT(ISBLANK(X32)),X32&lt;P32),"完了日が現物確認日より前","")))))))))))))))))))))))))))))))))))</x:f>
      </x:c>
    </x:row>
    <x:row r="33" ht="30" customHeight="1">
      <x:c r="A33" s="29"/>
      <x:c r="B33" s="21"/>
      <x:c r="C33" s="29"/>
      <x:c r="D33" s="21"/>
      <x:c r="E33" s="29"/>
      <x:c r="F33" s="21"/>
      <x:c r="G33" s="24"/>
      <x:c r="H33" s="21"/>
      <x:c r="I33" s="24"/>
      <x:c r="J33" s="26" t="str">
        <x:f>IF(COUNTA(A33:I33,K33:L33,N33:AB33)=0,"",IF(OR(ISBLANK(G33),ISBLANK(I33)),"未入力",IF(AND(ISNUMBER(G33),ISNUMBER(I33),G33&gt;=0,I33&gt;=0),G33*I33,"数量・単価を確認")))</x:f>
      </x:c>
      <x:c r="K33" s="28"/>
      <x:c r="L33" s="21"/>
      <x:c r="M33" s="26" t="str">
        <x:f>IF(COUNTA(A33:I33,K33:L33,N33:AB33)=0,"",IF(ISBLANK(K33),"基準日未入力",IF(NOT(IF(ISNUMBER($B$4),AND($B$4&gt;=1,$B$4&lt;=2958465,$B$4=INT($B$4)),FALSE)),"確認日を確認",IF(NOT(IF(ISNUMBER(K33),AND(K33&gt;=1,K33&lt;=2958465,K33=INT(K33)),FALSE)),"基準日を確認",IF(K33&gt;$B$4,"基準日が未来",$B$4-K33)))))</x:f>
      </x:c>
      <x:c r="N33" s="21"/>
      <x:c r="O33" s="21"/>
      <x:c r="P33" s="28"/>
      <x:c r="Q33" s="21"/>
      <x:c r="R33" s="21"/>
      <x:c r="S33" s="21"/>
      <x:c r="T33" s="21"/>
      <x:c r="U33" s="21"/>
      <x:c r="V33" s="21"/>
      <x:c r="W33" s="28"/>
      <x:c r="X33" s="28"/>
      <x:c r="Y33" s="21"/>
      <x:c r="Z33" s="21"/>
      <x:c r="AA33" s="24"/>
      <x:c r="AB33" s="21"/>
      <x:c r="AC33" s="22" t="str">
        <x:f>IF(COUNTA(A33:I33,K33:L33,N33:AB33)=0,"",IF(NOT(IF(ISNUMBER($B$4),AND($B$4&gt;=1,$B$4&lt;=2958465,$B$4=INT($B$4)),FALSE)),"確認日を確認",IF(AND(IF(ISNUMBER(X33),AND(X33&gt;=1,X33&lt;=2958465,X33=INT(X33)),FALSE),X33&lt;=$B$4,IF(ISNUMBER(K33),X33&gt;=K33,FALSE),IF(ISNUMBER(P33),X33&gt;=P33,FALSE),ISNUMBER(AA33),AA33&gt;=0,ISNUMBER(G33),AA33&lt;=G33,AB33&lt;&gt;""),"完了",IF(ISBLANK(W33),"期限未入力",IF(NOT(IF(ISNUMBER(W33),AND(W33&gt;=1,W33&lt;=2958465,W33=INT(W33)),FALSE)),"期限を確認",IF(W33&lt;$B$4,"期限超過",IF(W33=$B$4,"本日期限","未完了")))))))</x:f>
      </x:c>
      <x:c r="AD33" s="22" t="str">
        <x:f>IF(COUNTA(A33:I33,K33:L33,N33:AB33)=0,"",IF(A33="","管理番号を入力",IF(COUNTIFS($A$12:$A$211,A33)&gt;1,"管理番号が重複",IF(AND(B33&lt;&gt;"原材料",B33&lt;&gt;"仕掛品",B33&lt;&gt;"製品",B33&lt;&gt;"補修用",B33&lt;&gt;"保留品",B33&lt;&gt;"受注生産用",B33&lt;&gt;"試作用",B33&lt;&gt;"顧客支給品",B33&lt;&gt;"その他"),"在庫区分を選択",IF(C33="","品番を入力",IF(D33="","品名・仕様を入力",IF(F33="","保管場所を入力",IF(ISBLANK(G33),"現有数量を入力",IF(NOT(AND(ISNUMBER(G33),G33&gt;=0)),"現有数量を確認",IF(H33="","単位を入力",IF(ISBLANK(I33),"在庫単価を入力",IF(NOT(AND(ISNUMBER(I33),I33&gt;=0)),"在庫単価を確認",IF(Y33="","単価の基準を入力",IF(NOT(ISNUMBER(M33)),"確認日・基準日を確認",IF(AND(L33&lt;&gt;"最終出庫日",L33&lt;&gt;"最終工程実績日",L33&lt;&gt;"最終出荷日",L33&lt;&gt;"最終引当解除日",L33&lt;&gt;"入庫日（未使用）",L33&lt;&gt;"製造指示日（暫定）",L33&lt;&gt;"作業票記録日（暫定）",L33&lt;&gt;"検査記録日（暫定）",L33&lt;&gt;"現物表示日（暫定）",L33&lt;&gt;"その他"),"基準日の種類を選択",IF(N33="","最終移動内容を入力",IF(AND(O33&lt;&gt;"見込み違い",O33&lt;&gt;"受注取消・失注",O33&lt;&gt;"設計変更",O33&lt;&gt;"仕様変更",O33&lt;&gt;"最小発注量",O33&lt;&gt;"発注過多",O33&lt;&gt;"工程停止",O33&lt;&gt;"不良・選別待ち",O33&lt;&gt;"余り材",O33&lt;&gt;"保管場所不明",O33&lt;&gt;"その他"),"滞留理由を選択",IF(AND(O33="その他",Z33=""),"その他の理由を補足",IF(P33="","現物確認日を入力",IF(NOT(IF(ISNUMBER(P33),AND(P33&gt;=1,P33&lt;=2958465,P33=INT(P33)),FALSE)),"現物確認日を確認",IF(P33&gt;$B$4,"現物確認日が未来",IF(AND(Q33&lt;&gt;"使用可",Q33&lt;&gt;"条件付き可",Q33&lt;&gt;"不可",Q33&lt;&gt;"要確認"),"品質・使用可否を選択",IF(R33="","需要見込みを入力（不明も可）",IF(AND(S33&lt;&gt;"保管継続",S33&lt;&gt;"発注停止",S33&lt;&gt;"優先使用",S33&lt;&gt;"転用",S33&lt;&gt;"再加工",S33&lt;&gt;"売却検討",S33&lt;&gt;"廃棄検討",S33&lt;&gt;"要調査"),"処置区分を選択",IF(T33="","処置案・使用条件を入力",IF(U33="","担当者を入力",IF(V33="","決裁者を入力",IF(ISBLANK(W33),"期限を入力",IF(NOT(IF(ISNUMBER(W33),AND(W33&gt;=1,W33&lt;=2958465,W33=INT(W33)),FALSE)),"期限を確認",IF(AND(NOT(ISBLANK(X33)),NOT(IF(ISNUMBER(X33),AND(X33&gt;=1,X33&lt;=2958465,X33=INT(X33)),FALSE))),"完了日を確認",IF(AND(NOT(ISBLANK(X33)),X33&gt;$B$4),"完了日が未来",IF(AND(NOT(ISBLANK(X33)),OR(ISBLANK(AA33),AB33="")),"完了時残数量・処置結果を入力",IF(AND(NOT(ISBLANK(X33)),NOT(AND(ISNUMBER(AA33),AA33&gt;=0,AA33&lt;=G33))),"完了時残数量を確認",IF(AND(NOT(ISBLANK(X33)),X33&lt;K33),"完了日が基準日より前",IF(AND(NOT(ISBLANK(X33)),X33&lt;P33),"完了日が現物確認日より前","")))))))))))))))))))))))))))))))))))</x:f>
      </x:c>
    </x:row>
    <x:row r="34" ht="30" customHeight="1">
      <x:c r="A34" s="29"/>
      <x:c r="B34" s="21"/>
      <x:c r="C34" s="29"/>
      <x:c r="D34" s="21"/>
      <x:c r="E34" s="29"/>
      <x:c r="F34" s="21"/>
      <x:c r="G34" s="24"/>
      <x:c r="H34" s="21"/>
      <x:c r="I34" s="24"/>
      <x:c r="J34" s="26" t="str">
        <x:f>IF(COUNTA(A34:I34,K34:L34,N34:AB34)=0,"",IF(OR(ISBLANK(G34),ISBLANK(I34)),"未入力",IF(AND(ISNUMBER(G34),ISNUMBER(I34),G34&gt;=0,I34&gt;=0),G34*I34,"数量・単価を確認")))</x:f>
      </x:c>
      <x:c r="K34" s="28"/>
      <x:c r="L34" s="21"/>
      <x:c r="M34" s="26" t="str">
        <x:f>IF(COUNTA(A34:I34,K34:L34,N34:AB34)=0,"",IF(ISBLANK(K34),"基準日未入力",IF(NOT(IF(ISNUMBER($B$4),AND($B$4&gt;=1,$B$4&lt;=2958465,$B$4=INT($B$4)),FALSE)),"確認日を確認",IF(NOT(IF(ISNUMBER(K34),AND(K34&gt;=1,K34&lt;=2958465,K34=INT(K34)),FALSE)),"基準日を確認",IF(K34&gt;$B$4,"基準日が未来",$B$4-K34)))))</x:f>
      </x:c>
      <x:c r="N34" s="21"/>
      <x:c r="O34" s="21"/>
      <x:c r="P34" s="28"/>
      <x:c r="Q34" s="21"/>
      <x:c r="R34" s="21"/>
      <x:c r="S34" s="21"/>
      <x:c r="T34" s="21"/>
      <x:c r="U34" s="21"/>
      <x:c r="V34" s="21"/>
      <x:c r="W34" s="28"/>
      <x:c r="X34" s="28"/>
      <x:c r="Y34" s="21"/>
      <x:c r="Z34" s="21"/>
      <x:c r="AA34" s="24"/>
      <x:c r="AB34" s="21"/>
      <x:c r="AC34" s="22" t="str">
        <x:f>IF(COUNTA(A34:I34,K34:L34,N34:AB34)=0,"",IF(NOT(IF(ISNUMBER($B$4),AND($B$4&gt;=1,$B$4&lt;=2958465,$B$4=INT($B$4)),FALSE)),"確認日を確認",IF(AND(IF(ISNUMBER(X34),AND(X34&gt;=1,X34&lt;=2958465,X34=INT(X34)),FALSE),X34&lt;=$B$4,IF(ISNUMBER(K34),X34&gt;=K34,FALSE),IF(ISNUMBER(P34),X34&gt;=P34,FALSE),ISNUMBER(AA34),AA34&gt;=0,ISNUMBER(G34),AA34&lt;=G34,AB34&lt;&gt;""),"完了",IF(ISBLANK(W34),"期限未入力",IF(NOT(IF(ISNUMBER(W34),AND(W34&gt;=1,W34&lt;=2958465,W34=INT(W34)),FALSE)),"期限を確認",IF(W34&lt;$B$4,"期限超過",IF(W34=$B$4,"本日期限","未完了")))))))</x:f>
      </x:c>
      <x:c r="AD34" s="22" t="str">
        <x:f>IF(COUNTA(A34:I34,K34:L34,N34:AB34)=0,"",IF(A34="","管理番号を入力",IF(COUNTIFS($A$12:$A$211,A34)&gt;1,"管理番号が重複",IF(AND(B34&lt;&gt;"原材料",B34&lt;&gt;"仕掛品",B34&lt;&gt;"製品",B34&lt;&gt;"補修用",B34&lt;&gt;"保留品",B34&lt;&gt;"受注生産用",B34&lt;&gt;"試作用",B34&lt;&gt;"顧客支給品",B34&lt;&gt;"その他"),"在庫区分を選択",IF(C34="","品番を入力",IF(D34="","品名・仕様を入力",IF(F34="","保管場所を入力",IF(ISBLANK(G34),"現有数量を入力",IF(NOT(AND(ISNUMBER(G34),G34&gt;=0)),"現有数量を確認",IF(H34="","単位を入力",IF(ISBLANK(I34),"在庫単価を入力",IF(NOT(AND(ISNUMBER(I34),I34&gt;=0)),"在庫単価を確認",IF(Y34="","単価の基準を入力",IF(NOT(ISNUMBER(M34)),"確認日・基準日を確認",IF(AND(L34&lt;&gt;"最終出庫日",L34&lt;&gt;"最終工程実績日",L34&lt;&gt;"最終出荷日",L34&lt;&gt;"最終引当解除日",L34&lt;&gt;"入庫日（未使用）",L34&lt;&gt;"製造指示日（暫定）",L34&lt;&gt;"作業票記録日（暫定）",L34&lt;&gt;"検査記録日（暫定）",L34&lt;&gt;"現物表示日（暫定）",L34&lt;&gt;"その他"),"基準日の種類を選択",IF(N34="","最終移動内容を入力",IF(AND(O34&lt;&gt;"見込み違い",O34&lt;&gt;"受注取消・失注",O34&lt;&gt;"設計変更",O34&lt;&gt;"仕様変更",O34&lt;&gt;"最小発注量",O34&lt;&gt;"発注過多",O34&lt;&gt;"工程停止",O34&lt;&gt;"不良・選別待ち",O34&lt;&gt;"余り材",O34&lt;&gt;"保管場所不明",O34&lt;&gt;"その他"),"滞留理由を選択",IF(AND(O34="その他",Z34=""),"その他の理由を補足",IF(P34="","現物確認日を入力",IF(NOT(IF(ISNUMBER(P34),AND(P34&gt;=1,P34&lt;=2958465,P34=INT(P34)),FALSE)),"現物確認日を確認",IF(P34&gt;$B$4,"現物確認日が未来",IF(AND(Q34&lt;&gt;"使用可",Q34&lt;&gt;"条件付き可",Q34&lt;&gt;"不可",Q34&lt;&gt;"要確認"),"品質・使用可否を選択",IF(R34="","需要見込みを入力（不明も可）",IF(AND(S34&lt;&gt;"保管継続",S34&lt;&gt;"発注停止",S34&lt;&gt;"優先使用",S34&lt;&gt;"転用",S34&lt;&gt;"再加工",S34&lt;&gt;"売却検討",S34&lt;&gt;"廃棄検討",S34&lt;&gt;"要調査"),"処置区分を選択",IF(T34="","処置案・使用条件を入力",IF(U34="","担当者を入力",IF(V34="","決裁者を入力",IF(ISBLANK(W34),"期限を入力",IF(NOT(IF(ISNUMBER(W34),AND(W34&gt;=1,W34&lt;=2958465,W34=INT(W34)),FALSE)),"期限を確認",IF(AND(NOT(ISBLANK(X34)),NOT(IF(ISNUMBER(X34),AND(X34&gt;=1,X34&lt;=2958465,X34=INT(X34)),FALSE))),"完了日を確認",IF(AND(NOT(ISBLANK(X34)),X34&gt;$B$4),"完了日が未来",IF(AND(NOT(ISBLANK(X34)),OR(ISBLANK(AA34),AB34="")),"完了時残数量・処置結果を入力",IF(AND(NOT(ISBLANK(X34)),NOT(AND(ISNUMBER(AA34),AA34&gt;=0,AA34&lt;=G34))),"完了時残数量を確認",IF(AND(NOT(ISBLANK(X34)),X34&lt;K34),"完了日が基準日より前",IF(AND(NOT(ISBLANK(X34)),X34&lt;P34),"完了日が現物確認日より前","")))))))))))))))))))))))))))))))))))</x:f>
      </x:c>
    </x:row>
    <x:row r="35" ht="30" customHeight="1">
      <x:c r="A35" s="29"/>
      <x:c r="B35" s="21"/>
      <x:c r="C35" s="29"/>
      <x:c r="D35" s="21"/>
      <x:c r="E35" s="29"/>
      <x:c r="F35" s="21"/>
      <x:c r="G35" s="24"/>
      <x:c r="H35" s="21"/>
      <x:c r="I35" s="24"/>
      <x:c r="J35" s="26" t="str">
        <x:f>IF(COUNTA(A35:I35,K35:L35,N35:AB35)=0,"",IF(OR(ISBLANK(G35),ISBLANK(I35)),"未入力",IF(AND(ISNUMBER(G35),ISNUMBER(I35),G35&gt;=0,I35&gt;=0),G35*I35,"数量・単価を確認")))</x:f>
      </x:c>
      <x:c r="K35" s="28"/>
      <x:c r="L35" s="21"/>
      <x:c r="M35" s="26" t="str">
        <x:f>IF(COUNTA(A35:I35,K35:L35,N35:AB35)=0,"",IF(ISBLANK(K35),"基準日未入力",IF(NOT(IF(ISNUMBER($B$4),AND($B$4&gt;=1,$B$4&lt;=2958465,$B$4=INT($B$4)),FALSE)),"確認日を確認",IF(NOT(IF(ISNUMBER(K35),AND(K35&gt;=1,K35&lt;=2958465,K35=INT(K35)),FALSE)),"基準日を確認",IF(K35&gt;$B$4,"基準日が未来",$B$4-K35)))))</x:f>
      </x:c>
      <x:c r="N35" s="21"/>
      <x:c r="O35" s="21"/>
      <x:c r="P35" s="28"/>
      <x:c r="Q35" s="21"/>
      <x:c r="R35" s="21"/>
      <x:c r="S35" s="21"/>
      <x:c r="T35" s="21"/>
      <x:c r="U35" s="21"/>
      <x:c r="V35" s="21"/>
      <x:c r="W35" s="28"/>
      <x:c r="X35" s="28"/>
      <x:c r="Y35" s="21"/>
      <x:c r="Z35" s="21"/>
      <x:c r="AA35" s="24"/>
      <x:c r="AB35" s="21"/>
      <x:c r="AC35" s="22" t="str">
        <x:f>IF(COUNTA(A35:I35,K35:L35,N35:AB35)=0,"",IF(NOT(IF(ISNUMBER($B$4),AND($B$4&gt;=1,$B$4&lt;=2958465,$B$4=INT($B$4)),FALSE)),"確認日を確認",IF(AND(IF(ISNUMBER(X35),AND(X35&gt;=1,X35&lt;=2958465,X35=INT(X35)),FALSE),X35&lt;=$B$4,IF(ISNUMBER(K35),X35&gt;=K35,FALSE),IF(ISNUMBER(P35),X35&gt;=P35,FALSE),ISNUMBER(AA35),AA35&gt;=0,ISNUMBER(G35),AA35&lt;=G35,AB35&lt;&gt;""),"完了",IF(ISBLANK(W35),"期限未入力",IF(NOT(IF(ISNUMBER(W35),AND(W35&gt;=1,W35&lt;=2958465,W35=INT(W35)),FALSE)),"期限を確認",IF(W35&lt;$B$4,"期限超過",IF(W35=$B$4,"本日期限","未完了")))))))</x:f>
      </x:c>
      <x:c r="AD35" s="22" t="str">
        <x:f>IF(COUNTA(A35:I35,K35:L35,N35:AB35)=0,"",IF(A35="","管理番号を入力",IF(COUNTIFS($A$12:$A$211,A35)&gt;1,"管理番号が重複",IF(AND(B35&lt;&gt;"原材料",B35&lt;&gt;"仕掛品",B35&lt;&gt;"製品",B35&lt;&gt;"補修用",B35&lt;&gt;"保留品",B35&lt;&gt;"受注生産用",B35&lt;&gt;"試作用",B35&lt;&gt;"顧客支給品",B35&lt;&gt;"その他"),"在庫区分を選択",IF(C35="","品番を入力",IF(D35="","品名・仕様を入力",IF(F35="","保管場所を入力",IF(ISBLANK(G35),"現有数量を入力",IF(NOT(AND(ISNUMBER(G35),G35&gt;=0)),"現有数量を確認",IF(H35="","単位を入力",IF(ISBLANK(I35),"在庫単価を入力",IF(NOT(AND(ISNUMBER(I35),I35&gt;=0)),"在庫単価を確認",IF(Y35="","単価の基準を入力",IF(NOT(ISNUMBER(M35)),"確認日・基準日を確認",IF(AND(L35&lt;&gt;"最終出庫日",L35&lt;&gt;"最終工程実績日",L35&lt;&gt;"最終出荷日",L35&lt;&gt;"最終引当解除日",L35&lt;&gt;"入庫日（未使用）",L35&lt;&gt;"製造指示日（暫定）",L35&lt;&gt;"作業票記録日（暫定）",L35&lt;&gt;"検査記録日（暫定）",L35&lt;&gt;"現物表示日（暫定）",L35&lt;&gt;"その他"),"基準日の種類を選択",IF(N35="","最終移動内容を入力",IF(AND(O35&lt;&gt;"見込み違い",O35&lt;&gt;"受注取消・失注",O35&lt;&gt;"設計変更",O35&lt;&gt;"仕様変更",O35&lt;&gt;"最小発注量",O35&lt;&gt;"発注過多",O35&lt;&gt;"工程停止",O35&lt;&gt;"不良・選別待ち",O35&lt;&gt;"余り材",O35&lt;&gt;"保管場所不明",O35&lt;&gt;"その他"),"滞留理由を選択",IF(AND(O35="その他",Z35=""),"その他の理由を補足",IF(P35="","現物確認日を入力",IF(NOT(IF(ISNUMBER(P35),AND(P35&gt;=1,P35&lt;=2958465,P35=INT(P35)),FALSE)),"現物確認日を確認",IF(P35&gt;$B$4,"現物確認日が未来",IF(AND(Q35&lt;&gt;"使用可",Q35&lt;&gt;"条件付き可",Q35&lt;&gt;"不可",Q35&lt;&gt;"要確認"),"品質・使用可否を選択",IF(R35="","需要見込みを入力（不明も可）",IF(AND(S35&lt;&gt;"保管継続",S35&lt;&gt;"発注停止",S35&lt;&gt;"優先使用",S35&lt;&gt;"転用",S35&lt;&gt;"再加工",S35&lt;&gt;"売却検討",S35&lt;&gt;"廃棄検討",S35&lt;&gt;"要調査"),"処置区分を選択",IF(T35="","処置案・使用条件を入力",IF(U35="","担当者を入力",IF(V35="","決裁者を入力",IF(ISBLANK(W35),"期限を入力",IF(NOT(IF(ISNUMBER(W35),AND(W35&gt;=1,W35&lt;=2958465,W35=INT(W35)),FALSE)),"期限を確認",IF(AND(NOT(ISBLANK(X35)),NOT(IF(ISNUMBER(X35),AND(X35&gt;=1,X35&lt;=2958465,X35=INT(X35)),FALSE))),"完了日を確認",IF(AND(NOT(ISBLANK(X35)),X35&gt;$B$4),"完了日が未来",IF(AND(NOT(ISBLANK(X35)),OR(ISBLANK(AA35),AB35="")),"完了時残数量・処置結果を入力",IF(AND(NOT(ISBLANK(X35)),NOT(AND(ISNUMBER(AA35),AA35&gt;=0,AA35&lt;=G35))),"完了時残数量を確認",IF(AND(NOT(ISBLANK(X35)),X35&lt;K35),"完了日が基準日より前",IF(AND(NOT(ISBLANK(X35)),X35&lt;P35),"完了日が現物確認日より前","")))))))))))))))))))))))))))))))))))</x:f>
      </x:c>
    </x:row>
    <x:row r="36" ht="30" customHeight="1">
      <x:c r="A36" s="29"/>
      <x:c r="B36" s="21"/>
      <x:c r="C36" s="29"/>
      <x:c r="D36" s="21"/>
      <x:c r="E36" s="29"/>
      <x:c r="F36" s="21"/>
      <x:c r="G36" s="24"/>
      <x:c r="H36" s="21"/>
      <x:c r="I36" s="24"/>
      <x:c r="J36" s="26" t="str">
        <x:f>IF(COUNTA(A36:I36,K36:L36,N36:AB36)=0,"",IF(OR(ISBLANK(G36),ISBLANK(I36)),"未入力",IF(AND(ISNUMBER(G36),ISNUMBER(I36),G36&gt;=0,I36&gt;=0),G36*I36,"数量・単価を確認")))</x:f>
      </x:c>
      <x:c r="K36" s="28"/>
      <x:c r="L36" s="21"/>
      <x:c r="M36" s="26" t="str">
        <x:f>IF(COUNTA(A36:I36,K36:L36,N36:AB36)=0,"",IF(ISBLANK(K36),"基準日未入力",IF(NOT(IF(ISNUMBER($B$4),AND($B$4&gt;=1,$B$4&lt;=2958465,$B$4=INT($B$4)),FALSE)),"確認日を確認",IF(NOT(IF(ISNUMBER(K36),AND(K36&gt;=1,K36&lt;=2958465,K36=INT(K36)),FALSE)),"基準日を確認",IF(K36&gt;$B$4,"基準日が未来",$B$4-K36)))))</x:f>
      </x:c>
      <x:c r="N36" s="21"/>
      <x:c r="O36" s="21"/>
      <x:c r="P36" s="28"/>
      <x:c r="Q36" s="21"/>
      <x:c r="R36" s="21"/>
      <x:c r="S36" s="21"/>
      <x:c r="T36" s="21"/>
      <x:c r="U36" s="21"/>
      <x:c r="V36" s="21"/>
      <x:c r="W36" s="28"/>
      <x:c r="X36" s="28"/>
      <x:c r="Y36" s="21"/>
      <x:c r="Z36" s="21"/>
      <x:c r="AA36" s="24"/>
      <x:c r="AB36" s="21"/>
      <x:c r="AC36" s="22" t="str">
        <x:f>IF(COUNTA(A36:I36,K36:L36,N36:AB36)=0,"",IF(NOT(IF(ISNUMBER($B$4),AND($B$4&gt;=1,$B$4&lt;=2958465,$B$4=INT($B$4)),FALSE)),"確認日を確認",IF(AND(IF(ISNUMBER(X36),AND(X36&gt;=1,X36&lt;=2958465,X36=INT(X36)),FALSE),X36&lt;=$B$4,IF(ISNUMBER(K36),X36&gt;=K36,FALSE),IF(ISNUMBER(P36),X36&gt;=P36,FALSE),ISNUMBER(AA36),AA36&gt;=0,ISNUMBER(G36),AA36&lt;=G36,AB36&lt;&gt;""),"完了",IF(ISBLANK(W36),"期限未入力",IF(NOT(IF(ISNUMBER(W36),AND(W36&gt;=1,W36&lt;=2958465,W36=INT(W36)),FALSE)),"期限を確認",IF(W36&lt;$B$4,"期限超過",IF(W36=$B$4,"本日期限","未完了")))))))</x:f>
      </x:c>
      <x:c r="AD36" s="22" t="str">
        <x:f>IF(COUNTA(A36:I36,K36:L36,N36:AB36)=0,"",IF(A36="","管理番号を入力",IF(COUNTIFS($A$12:$A$211,A36)&gt;1,"管理番号が重複",IF(AND(B36&lt;&gt;"原材料",B36&lt;&gt;"仕掛品",B36&lt;&gt;"製品",B36&lt;&gt;"補修用",B36&lt;&gt;"保留品",B36&lt;&gt;"受注生産用",B36&lt;&gt;"試作用",B36&lt;&gt;"顧客支給品",B36&lt;&gt;"その他"),"在庫区分を選択",IF(C36="","品番を入力",IF(D36="","品名・仕様を入力",IF(F36="","保管場所を入力",IF(ISBLANK(G36),"現有数量を入力",IF(NOT(AND(ISNUMBER(G36),G36&gt;=0)),"現有数量を確認",IF(H36="","単位を入力",IF(ISBLANK(I36),"在庫単価を入力",IF(NOT(AND(ISNUMBER(I36),I36&gt;=0)),"在庫単価を確認",IF(Y36="","単価の基準を入力",IF(NOT(ISNUMBER(M36)),"確認日・基準日を確認",IF(AND(L36&lt;&gt;"最終出庫日",L36&lt;&gt;"最終工程実績日",L36&lt;&gt;"最終出荷日",L36&lt;&gt;"最終引当解除日",L36&lt;&gt;"入庫日（未使用）",L36&lt;&gt;"製造指示日（暫定）",L36&lt;&gt;"作業票記録日（暫定）",L36&lt;&gt;"検査記録日（暫定）",L36&lt;&gt;"現物表示日（暫定）",L36&lt;&gt;"その他"),"基準日の種類を選択",IF(N36="","最終移動内容を入力",IF(AND(O36&lt;&gt;"見込み違い",O36&lt;&gt;"受注取消・失注",O36&lt;&gt;"設計変更",O36&lt;&gt;"仕様変更",O36&lt;&gt;"最小発注量",O36&lt;&gt;"発注過多",O36&lt;&gt;"工程停止",O36&lt;&gt;"不良・選別待ち",O36&lt;&gt;"余り材",O36&lt;&gt;"保管場所不明",O36&lt;&gt;"その他"),"滞留理由を選択",IF(AND(O36="その他",Z36=""),"その他の理由を補足",IF(P36="","現物確認日を入力",IF(NOT(IF(ISNUMBER(P36),AND(P36&gt;=1,P36&lt;=2958465,P36=INT(P36)),FALSE)),"現物確認日を確認",IF(P36&gt;$B$4,"現物確認日が未来",IF(AND(Q36&lt;&gt;"使用可",Q36&lt;&gt;"条件付き可",Q36&lt;&gt;"不可",Q36&lt;&gt;"要確認"),"品質・使用可否を選択",IF(R36="","需要見込みを入力（不明も可）",IF(AND(S36&lt;&gt;"保管継続",S36&lt;&gt;"発注停止",S36&lt;&gt;"優先使用",S36&lt;&gt;"転用",S36&lt;&gt;"再加工",S36&lt;&gt;"売却検討",S36&lt;&gt;"廃棄検討",S36&lt;&gt;"要調査"),"処置区分を選択",IF(T36="","処置案・使用条件を入力",IF(U36="","担当者を入力",IF(V36="","決裁者を入力",IF(ISBLANK(W36),"期限を入力",IF(NOT(IF(ISNUMBER(W36),AND(W36&gt;=1,W36&lt;=2958465,W36=INT(W36)),FALSE)),"期限を確認",IF(AND(NOT(ISBLANK(X36)),NOT(IF(ISNUMBER(X36),AND(X36&gt;=1,X36&lt;=2958465,X36=INT(X36)),FALSE))),"完了日を確認",IF(AND(NOT(ISBLANK(X36)),X36&gt;$B$4),"完了日が未来",IF(AND(NOT(ISBLANK(X36)),OR(ISBLANK(AA36),AB36="")),"完了時残数量・処置結果を入力",IF(AND(NOT(ISBLANK(X36)),NOT(AND(ISNUMBER(AA36),AA36&gt;=0,AA36&lt;=G36))),"完了時残数量を確認",IF(AND(NOT(ISBLANK(X36)),X36&lt;K36),"完了日が基準日より前",IF(AND(NOT(ISBLANK(X36)),X36&lt;P36),"完了日が現物確認日より前","")))))))))))))))))))))))))))))))))))</x:f>
      </x:c>
    </x:row>
    <x:row r="37" ht="30" customHeight="1">
      <x:c r="A37" s="29"/>
      <x:c r="B37" s="21"/>
      <x:c r="C37" s="29"/>
      <x:c r="D37" s="21"/>
      <x:c r="E37" s="29"/>
      <x:c r="F37" s="21"/>
      <x:c r="G37" s="24"/>
      <x:c r="H37" s="21"/>
      <x:c r="I37" s="24"/>
      <x:c r="J37" s="26" t="str">
        <x:f>IF(COUNTA(A37:I37,K37:L37,N37:AB37)=0,"",IF(OR(ISBLANK(G37),ISBLANK(I37)),"未入力",IF(AND(ISNUMBER(G37),ISNUMBER(I37),G37&gt;=0,I37&gt;=0),G37*I37,"数量・単価を確認")))</x:f>
      </x:c>
      <x:c r="K37" s="28"/>
      <x:c r="L37" s="21"/>
      <x:c r="M37" s="26" t="str">
        <x:f>IF(COUNTA(A37:I37,K37:L37,N37:AB37)=0,"",IF(ISBLANK(K37),"基準日未入力",IF(NOT(IF(ISNUMBER($B$4),AND($B$4&gt;=1,$B$4&lt;=2958465,$B$4=INT($B$4)),FALSE)),"確認日を確認",IF(NOT(IF(ISNUMBER(K37),AND(K37&gt;=1,K37&lt;=2958465,K37=INT(K37)),FALSE)),"基準日を確認",IF(K37&gt;$B$4,"基準日が未来",$B$4-K37)))))</x:f>
      </x:c>
      <x:c r="N37" s="21"/>
      <x:c r="O37" s="21"/>
      <x:c r="P37" s="28"/>
      <x:c r="Q37" s="21"/>
      <x:c r="R37" s="21"/>
      <x:c r="S37" s="21"/>
      <x:c r="T37" s="21"/>
      <x:c r="U37" s="21"/>
      <x:c r="V37" s="21"/>
      <x:c r="W37" s="28"/>
      <x:c r="X37" s="28"/>
      <x:c r="Y37" s="21"/>
      <x:c r="Z37" s="21"/>
      <x:c r="AA37" s="24"/>
      <x:c r="AB37" s="21"/>
      <x:c r="AC37" s="22" t="str">
        <x:f>IF(COUNTA(A37:I37,K37:L37,N37:AB37)=0,"",IF(NOT(IF(ISNUMBER($B$4),AND($B$4&gt;=1,$B$4&lt;=2958465,$B$4=INT($B$4)),FALSE)),"確認日を確認",IF(AND(IF(ISNUMBER(X37),AND(X37&gt;=1,X37&lt;=2958465,X37=INT(X37)),FALSE),X37&lt;=$B$4,IF(ISNUMBER(K37),X37&gt;=K37,FALSE),IF(ISNUMBER(P37),X37&gt;=P37,FALSE),ISNUMBER(AA37),AA37&gt;=0,ISNUMBER(G37),AA37&lt;=G37,AB37&lt;&gt;""),"完了",IF(ISBLANK(W37),"期限未入力",IF(NOT(IF(ISNUMBER(W37),AND(W37&gt;=1,W37&lt;=2958465,W37=INT(W37)),FALSE)),"期限を確認",IF(W37&lt;$B$4,"期限超過",IF(W37=$B$4,"本日期限","未完了")))))))</x:f>
      </x:c>
      <x:c r="AD37" s="22" t="str">
        <x:f>IF(COUNTA(A37:I37,K37:L37,N37:AB37)=0,"",IF(A37="","管理番号を入力",IF(COUNTIFS($A$12:$A$211,A37)&gt;1,"管理番号が重複",IF(AND(B37&lt;&gt;"原材料",B37&lt;&gt;"仕掛品",B37&lt;&gt;"製品",B37&lt;&gt;"補修用",B37&lt;&gt;"保留品",B37&lt;&gt;"受注生産用",B37&lt;&gt;"試作用",B37&lt;&gt;"顧客支給品",B37&lt;&gt;"その他"),"在庫区分を選択",IF(C37="","品番を入力",IF(D37="","品名・仕様を入力",IF(F37="","保管場所を入力",IF(ISBLANK(G37),"現有数量を入力",IF(NOT(AND(ISNUMBER(G37),G37&gt;=0)),"現有数量を確認",IF(H37="","単位を入力",IF(ISBLANK(I37),"在庫単価を入力",IF(NOT(AND(ISNUMBER(I37),I37&gt;=0)),"在庫単価を確認",IF(Y37="","単価の基準を入力",IF(NOT(ISNUMBER(M37)),"確認日・基準日を確認",IF(AND(L37&lt;&gt;"最終出庫日",L37&lt;&gt;"最終工程実績日",L37&lt;&gt;"最終出荷日",L37&lt;&gt;"最終引当解除日",L37&lt;&gt;"入庫日（未使用）",L37&lt;&gt;"製造指示日（暫定）",L37&lt;&gt;"作業票記録日（暫定）",L37&lt;&gt;"検査記録日（暫定）",L37&lt;&gt;"現物表示日（暫定）",L37&lt;&gt;"その他"),"基準日の種類を選択",IF(N37="","最終移動内容を入力",IF(AND(O37&lt;&gt;"見込み違い",O37&lt;&gt;"受注取消・失注",O37&lt;&gt;"設計変更",O37&lt;&gt;"仕様変更",O37&lt;&gt;"最小発注量",O37&lt;&gt;"発注過多",O37&lt;&gt;"工程停止",O37&lt;&gt;"不良・選別待ち",O37&lt;&gt;"余り材",O37&lt;&gt;"保管場所不明",O37&lt;&gt;"その他"),"滞留理由を選択",IF(AND(O37="その他",Z37=""),"その他の理由を補足",IF(P37="","現物確認日を入力",IF(NOT(IF(ISNUMBER(P37),AND(P37&gt;=1,P37&lt;=2958465,P37=INT(P37)),FALSE)),"現物確認日を確認",IF(P37&gt;$B$4,"現物確認日が未来",IF(AND(Q37&lt;&gt;"使用可",Q37&lt;&gt;"条件付き可",Q37&lt;&gt;"不可",Q37&lt;&gt;"要確認"),"品質・使用可否を選択",IF(R37="","需要見込みを入力（不明も可）",IF(AND(S37&lt;&gt;"保管継続",S37&lt;&gt;"発注停止",S37&lt;&gt;"優先使用",S37&lt;&gt;"転用",S37&lt;&gt;"再加工",S37&lt;&gt;"売却検討",S37&lt;&gt;"廃棄検討",S37&lt;&gt;"要調査"),"処置区分を選択",IF(T37="","処置案・使用条件を入力",IF(U37="","担当者を入力",IF(V37="","決裁者を入力",IF(ISBLANK(W37),"期限を入力",IF(NOT(IF(ISNUMBER(W37),AND(W37&gt;=1,W37&lt;=2958465,W37=INT(W37)),FALSE)),"期限を確認",IF(AND(NOT(ISBLANK(X37)),NOT(IF(ISNUMBER(X37),AND(X37&gt;=1,X37&lt;=2958465,X37=INT(X37)),FALSE))),"完了日を確認",IF(AND(NOT(ISBLANK(X37)),X37&gt;$B$4),"完了日が未来",IF(AND(NOT(ISBLANK(X37)),OR(ISBLANK(AA37),AB37="")),"完了時残数量・処置結果を入力",IF(AND(NOT(ISBLANK(X37)),NOT(AND(ISNUMBER(AA37),AA37&gt;=0,AA37&lt;=G37))),"完了時残数量を確認",IF(AND(NOT(ISBLANK(X37)),X37&lt;K37),"完了日が基準日より前",IF(AND(NOT(ISBLANK(X37)),X37&lt;P37),"完了日が現物確認日より前","")))))))))))))))))))))))))))))))))))</x:f>
      </x:c>
    </x:row>
    <x:row r="38" ht="30" customHeight="1">
      <x:c r="A38" s="29"/>
      <x:c r="B38" s="21"/>
      <x:c r="C38" s="29"/>
      <x:c r="D38" s="21"/>
      <x:c r="E38" s="29"/>
      <x:c r="F38" s="21"/>
      <x:c r="G38" s="24"/>
      <x:c r="H38" s="21"/>
      <x:c r="I38" s="24"/>
      <x:c r="J38" s="26" t="str">
        <x:f>IF(COUNTA(A38:I38,K38:L38,N38:AB38)=0,"",IF(OR(ISBLANK(G38),ISBLANK(I38)),"未入力",IF(AND(ISNUMBER(G38),ISNUMBER(I38),G38&gt;=0,I38&gt;=0),G38*I38,"数量・単価を確認")))</x:f>
      </x:c>
      <x:c r="K38" s="28"/>
      <x:c r="L38" s="21"/>
      <x:c r="M38" s="26" t="str">
        <x:f>IF(COUNTA(A38:I38,K38:L38,N38:AB38)=0,"",IF(ISBLANK(K38),"基準日未入力",IF(NOT(IF(ISNUMBER($B$4),AND($B$4&gt;=1,$B$4&lt;=2958465,$B$4=INT($B$4)),FALSE)),"確認日を確認",IF(NOT(IF(ISNUMBER(K38),AND(K38&gt;=1,K38&lt;=2958465,K38=INT(K38)),FALSE)),"基準日を確認",IF(K38&gt;$B$4,"基準日が未来",$B$4-K38)))))</x:f>
      </x:c>
      <x:c r="N38" s="21"/>
      <x:c r="O38" s="21"/>
      <x:c r="P38" s="28"/>
      <x:c r="Q38" s="21"/>
      <x:c r="R38" s="21"/>
      <x:c r="S38" s="21"/>
      <x:c r="T38" s="21"/>
      <x:c r="U38" s="21"/>
      <x:c r="V38" s="21"/>
      <x:c r="W38" s="28"/>
      <x:c r="X38" s="28"/>
      <x:c r="Y38" s="21"/>
      <x:c r="Z38" s="21"/>
      <x:c r="AA38" s="24"/>
      <x:c r="AB38" s="21"/>
      <x:c r="AC38" s="22" t="str">
        <x:f>IF(COUNTA(A38:I38,K38:L38,N38:AB38)=0,"",IF(NOT(IF(ISNUMBER($B$4),AND($B$4&gt;=1,$B$4&lt;=2958465,$B$4=INT($B$4)),FALSE)),"確認日を確認",IF(AND(IF(ISNUMBER(X38),AND(X38&gt;=1,X38&lt;=2958465,X38=INT(X38)),FALSE),X38&lt;=$B$4,IF(ISNUMBER(K38),X38&gt;=K38,FALSE),IF(ISNUMBER(P38),X38&gt;=P38,FALSE),ISNUMBER(AA38),AA38&gt;=0,ISNUMBER(G38),AA38&lt;=G38,AB38&lt;&gt;""),"完了",IF(ISBLANK(W38),"期限未入力",IF(NOT(IF(ISNUMBER(W38),AND(W38&gt;=1,W38&lt;=2958465,W38=INT(W38)),FALSE)),"期限を確認",IF(W38&lt;$B$4,"期限超過",IF(W38=$B$4,"本日期限","未完了")))))))</x:f>
      </x:c>
      <x:c r="AD38" s="22" t="str">
        <x:f>IF(COUNTA(A38:I38,K38:L38,N38:AB38)=0,"",IF(A38="","管理番号を入力",IF(COUNTIFS($A$12:$A$211,A38)&gt;1,"管理番号が重複",IF(AND(B38&lt;&gt;"原材料",B38&lt;&gt;"仕掛品",B38&lt;&gt;"製品",B38&lt;&gt;"補修用",B38&lt;&gt;"保留品",B38&lt;&gt;"受注生産用",B38&lt;&gt;"試作用",B38&lt;&gt;"顧客支給品",B38&lt;&gt;"その他"),"在庫区分を選択",IF(C38="","品番を入力",IF(D38="","品名・仕様を入力",IF(F38="","保管場所を入力",IF(ISBLANK(G38),"現有数量を入力",IF(NOT(AND(ISNUMBER(G38),G38&gt;=0)),"現有数量を確認",IF(H38="","単位を入力",IF(ISBLANK(I38),"在庫単価を入力",IF(NOT(AND(ISNUMBER(I38),I38&gt;=0)),"在庫単価を確認",IF(Y38="","単価の基準を入力",IF(NOT(ISNUMBER(M38)),"確認日・基準日を確認",IF(AND(L38&lt;&gt;"最終出庫日",L38&lt;&gt;"最終工程実績日",L38&lt;&gt;"最終出荷日",L38&lt;&gt;"最終引当解除日",L38&lt;&gt;"入庫日（未使用）",L38&lt;&gt;"製造指示日（暫定）",L38&lt;&gt;"作業票記録日（暫定）",L38&lt;&gt;"検査記録日（暫定）",L38&lt;&gt;"現物表示日（暫定）",L38&lt;&gt;"その他"),"基準日の種類を選択",IF(N38="","最終移動内容を入力",IF(AND(O38&lt;&gt;"見込み違い",O38&lt;&gt;"受注取消・失注",O38&lt;&gt;"設計変更",O38&lt;&gt;"仕様変更",O38&lt;&gt;"最小発注量",O38&lt;&gt;"発注過多",O38&lt;&gt;"工程停止",O38&lt;&gt;"不良・選別待ち",O38&lt;&gt;"余り材",O38&lt;&gt;"保管場所不明",O38&lt;&gt;"その他"),"滞留理由を選択",IF(AND(O38="その他",Z38=""),"その他の理由を補足",IF(P38="","現物確認日を入力",IF(NOT(IF(ISNUMBER(P38),AND(P38&gt;=1,P38&lt;=2958465,P38=INT(P38)),FALSE)),"現物確認日を確認",IF(P38&gt;$B$4,"現物確認日が未来",IF(AND(Q38&lt;&gt;"使用可",Q38&lt;&gt;"条件付き可",Q38&lt;&gt;"不可",Q38&lt;&gt;"要確認"),"品質・使用可否を選択",IF(R38="","需要見込みを入力（不明も可）",IF(AND(S38&lt;&gt;"保管継続",S38&lt;&gt;"発注停止",S38&lt;&gt;"優先使用",S38&lt;&gt;"転用",S38&lt;&gt;"再加工",S38&lt;&gt;"売却検討",S38&lt;&gt;"廃棄検討",S38&lt;&gt;"要調査"),"処置区分を選択",IF(T38="","処置案・使用条件を入力",IF(U38="","担当者を入力",IF(V38="","決裁者を入力",IF(ISBLANK(W38),"期限を入力",IF(NOT(IF(ISNUMBER(W38),AND(W38&gt;=1,W38&lt;=2958465,W38=INT(W38)),FALSE)),"期限を確認",IF(AND(NOT(ISBLANK(X38)),NOT(IF(ISNUMBER(X38),AND(X38&gt;=1,X38&lt;=2958465,X38=INT(X38)),FALSE))),"完了日を確認",IF(AND(NOT(ISBLANK(X38)),X38&gt;$B$4),"完了日が未来",IF(AND(NOT(ISBLANK(X38)),OR(ISBLANK(AA38),AB38="")),"完了時残数量・処置結果を入力",IF(AND(NOT(ISBLANK(X38)),NOT(AND(ISNUMBER(AA38),AA38&gt;=0,AA38&lt;=G38))),"完了時残数量を確認",IF(AND(NOT(ISBLANK(X38)),X38&lt;K38),"完了日が基準日より前",IF(AND(NOT(ISBLANK(X38)),X38&lt;P38),"完了日が現物確認日より前","")))))))))))))))))))))))))))))))))))</x:f>
      </x:c>
    </x:row>
    <x:row r="39" ht="30" customHeight="1">
      <x:c r="A39" s="29"/>
      <x:c r="B39" s="21"/>
      <x:c r="C39" s="29"/>
      <x:c r="D39" s="21"/>
      <x:c r="E39" s="29"/>
      <x:c r="F39" s="21"/>
      <x:c r="G39" s="24"/>
      <x:c r="H39" s="21"/>
      <x:c r="I39" s="24"/>
      <x:c r="J39" s="26" t="str">
        <x:f>IF(COUNTA(A39:I39,K39:L39,N39:AB39)=0,"",IF(OR(ISBLANK(G39),ISBLANK(I39)),"未入力",IF(AND(ISNUMBER(G39),ISNUMBER(I39),G39&gt;=0,I39&gt;=0),G39*I39,"数量・単価を確認")))</x:f>
      </x:c>
      <x:c r="K39" s="28"/>
      <x:c r="L39" s="21"/>
      <x:c r="M39" s="26" t="str">
        <x:f>IF(COUNTA(A39:I39,K39:L39,N39:AB39)=0,"",IF(ISBLANK(K39),"基準日未入力",IF(NOT(IF(ISNUMBER($B$4),AND($B$4&gt;=1,$B$4&lt;=2958465,$B$4=INT($B$4)),FALSE)),"確認日を確認",IF(NOT(IF(ISNUMBER(K39),AND(K39&gt;=1,K39&lt;=2958465,K39=INT(K39)),FALSE)),"基準日を確認",IF(K39&gt;$B$4,"基準日が未来",$B$4-K39)))))</x:f>
      </x:c>
      <x:c r="N39" s="21"/>
      <x:c r="O39" s="21"/>
      <x:c r="P39" s="28"/>
      <x:c r="Q39" s="21"/>
      <x:c r="R39" s="21"/>
      <x:c r="S39" s="21"/>
      <x:c r="T39" s="21"/>
      <x:c r="U39" s="21"/>
      <x:c r="V39" s="21"/>
      <x:c r="W39" s="28"/>
      <x:c r="X39" s="28"/>
      <x:c r="Y39" s="21"/>
      <x:c r="Z39" s="21"/>
      <x:c r="AA39" s="24"/>
      <x:c r="AB39" s="21"/>
      <x:c r="AC39" s="22" t="str">
        <x:f>IF(COUNTA(A39:I39,K39:L39,N39:AB39)=0,"",IF(NOT(IF(ISNUMBER($B$4),AND($B$4&gt;=1,$B$4&lt;=2958465,$B$4=INT($B$4)),FALSE)),"確認日を確認",IF(AND(IF(ISNUMBER(X39),AND(X39&gt;=1,X39&lt;=2958465,X39=INT(X39)),FALSE),X39&lt;=$B$4,IF(ISNUMBER(K39),X39&gt;=K39,FALSE),IF(ISNUMBER(P39),X39&gt;=P39,FALSE),ISNUMBER(AA39),AA39&gt;=0,ISNUMBER(G39),AA39&lt;=G39,AB39&lt;&gt;""),"完了",IF(ISBLANK(W39),"期限未入力",IF(NOT(IF(ISNUMBER(W39),AND(W39&gt;=1,W39&lt;=2958465,W39=INT(W39)),FALSE)),"期限を確認",IF(W39&lt;$B$4,"期限超過",IF(W39=$B$4,"本日期限","未完了")))))))</x:f>
      </x:c>
      <x:c r="AD39" s="22" t="str">
        <x:f>IF(COUNTA(A39:I39,K39:L39,N39:AB39)=0,"",IF(A39="","管理番号を入力",IF(COUNTIFS($A$12:$A$211,A39)&gt;1,"管理番号が重複",IF(AND(B39&lt;&gt;"原材料",B39&lt;&gt;"仕掛品",B39&lt;&gt;"製品",B39&lt;&gt;"補修用",B39&lt;&gt;"保留品",B39&lt;&gt;"受注生産用",B39&lt;&gt;"試作用",B39&lt;&gt;"顧客支給品",B39&lt;&gt;"その他"),"在庫区分を選択",IF(C39="","品番を入力",IF(D39="","品名・仕様を入力",IF(F39="","保管場所を入力",IF(ISBLANK(G39),"現有数量を入力",IF(NOT(AND(ISNUMBER(G39),G39&gt;=0)),"現有数量を確認",IF(H39="","単位を入力",IF(ISBLANK(I39),"在庫単価を入力",IF(NOT(AND(ISNUMBER(I39),I39&gt;=0)),"在庫単価を確認",IF(Y39="","単価の基準を入力",IF(NOT(ISNUMBER(M39)),"確認日・基準日を確認",IF(AND(L39&lt;&gt;"最終出庫日",L39&lt;&gt;"最終工程実績日",L39&lt;&gt;"最終出荷日",L39&lt;&gt;"最終引当解除日",L39&lt;&gt;"入庫日（未使用）",L39&lt;&gt;"製造指示日（暫定）",L39&lt;&gt;"作業票記録日（暫定）",L39&lt;&gt;"検査記録日（暫定）",L39&lt;&gt;"現物表示日（暫定）",L39&lt;&gt;"その他"),"基準日の種類を選択",IF(N39="","最終移動内容を入力",IF(AND(O39&lt;&gt;"見込み違い",O39&lt;&gt;"受注取消・失注",O39&lt;&gt;"設計変更",O39&lt;&gt;"仕様変更",O39&lt;&gt;"最小発注量",O39&lt;&gt;"発注過多",O39&lt;&gt;"工程停止",O39&lt;&gt;"不良・選別待ち",O39&lt;&gt;"余り材",O39&lt;&gt;"保管場所不明",O39&lt;&gt;"その他"),"滞留理由を選択",IF(AND(O39="その他",Z39=""),"その他の理由を補足",IF(P39="","現物確認日を入力",IF(NOT(IF(ISNUMBER(P39),AND(P39&gt;=1,P39&lt;=2958465,P39=INT(P39)),FALSE)),"現物確認日を確認",IF(P39&gt;$B$4,"現物確認日が未来",IF(AND(Q39&lt;&gt;"使用可",Q39&lt;&gt;"条件付き可",Q39&lt;&gt;"不可",Q39&lt;&gt;"要確認"),"品質・使用可否を選択",IF(R39="","需要見込みを入力（不明も可）",IF(AND(S39&lt;&gt;"保管継続",S39&lt;&gt;"発注停止",S39&lt;&gt;"優先使用",S39&lt;&gt;"転用",S39&lt;&gt;"再加工",S39&lt;&gt;"売却検討",S39&lt;&gt;"廃棄検討",S39&lt;&gt;"要調査"),"処置区分を選択",IF(T39="","処置案・使用条件を入力",IF(U39="","担当者を入力",IF(V39="","決裁者を入力",IF(ISBLANK(W39),"期限を入力",IF(NOT(IF(ISNUMBER(W39),AND(W39&gt;=1,W39&lt;=2958465,W39=INT(W39)),FALSE)),"期限を確認",IF(AND(NOT(ISBLANK(X39)),NOT(IF(ISNUMBER(X39),AND(X39&gt;=1,X39&lt;=2958465,X39=INT(X39)),FALSE))),"完了日を確認",IF(AND(NOT(ISBLANK(X39)),X39&gt;$B$4),"完了日が未来",IF(AND(NOT(ISBLANK(X39)),OR(ISBLANK(AA39),AB39="")),"完了時残数量・処置結果を入力",IF(AND(NOT(ISBLANK(X39)),NOT(AND(ISNUMBER(AA39),AA39&gt;=0,AA39&lt;=G39))),"完了時残数量を確認",IF(AND(NOT(ISBLANK(X39)),X39&lt;K39),"完了日が基準日より前",IF(AND(NOT(ISBLANK(X39)),X39&lt;P39),"完了日が現物確認日より前","")))))))))))))))))))))))))))))))))))</x:f>
      </x:c>
    </x:row>
    <x:row r="40" ht="30" customHeight="1">
      <x:c r="A40" s="29"/>
      <x:c r="B40" s="21"/>
      <x:c r="C40" s="29"/>
      <x:c r="D40" s="21"/>
      <x:c r="E40" s="29"/>
      <x:c r="F40" s="21"/>
      <x:c r="G40" s="24"/>
      <x:c r="H40" s="21"/>
      <x:c r="I40" s="24"/>
      <x:c r="J40" s="26" t="str">
        <x:f>IF(COUNTA(A40:I40,K40:L40,N40:AB40)=0,"",IF(OR(ISBLANK(G40),ISBLANK(I40)),"未入力",IF(AND(ISNUMBER(G40),ISNUMBER(I40),G40&gt;=0,I40&gt;=0),G40*I40,"数量・単価を確認")))</x:f>
      </x:c>
      <x:c r="K40" s="28"/>
      <x:c r="L40" s="21"/>
      <x:c r="M40" s="26" t="str">
        <x:f>IF(COUNTA(A40:I40,K40:L40,N40:AB40)=0,"",IF(ISBLANK(K40),"基準日未入力",IF(NOT(IF(ISNUMBER($B$4),AND($B$4&gt;=1,$B$4&lt;=2958465,$B$4=INT($B$4)),FALSE)),"確認日を確認",IF(NOT(IF(ISNUMBER(K40),AND(K40&gt;=1,K40&lt;=2958465,K40=INT(K40)),FALSE)),"基準日を確認",IF(K40&gt;$B$4,"基準日が未来",$B$4-K40)))))</x:f>
      </x:c>
      <x:c r="N40" s="21"/>
      <x:c r="O40" s="21"/>
      <x:c r="P40" s="28"/>
      <x:c r="Q40" s="21"/>
      <x:c r="R40" s="21"/>
      <x:c r="S40" s="21"/>
      <x:c r="T40" s="21"/>
      <x:c r="U40" s="21"/>
      <x:c r="V40" s="21"/>
      <x:c r="W40" s="28"/>
      <x:c r="X40" s="28"/>
      <x:c r="Y40" s="21"/>
      <x:c r="Z40" s="21"/>
      <x:c r="AA40" s="24"/>
      <x:c r="AB40" s="21"/>
      <x:c r="AC40" s="22" t="str">
        <x:f>IF(COUNTA(A40:I40,K40:L40,N40:AB40)=0,"",IF(NOT(IF(ISNUMBER($B$4),AND($B$4&gt;=1,$B$4&lt;=2958465,$B$4=INT($B$4)),FALSE)),"確認日を確認",IF(AND(IF(ISNUMBER(X40),AND(X40&gt;=1,X40&lt;=2958465,X40=INT(X40)),FALSE),X40&lt;=$B$4,IF(ISNUMBER(K40),X40&gt;=K40,FALSE),IF(ISNUMBER(P40),X40&gt;=P40,FALSE),ISNUMBER(AA40),AA40&gt;=0,ISNUMBER(G40),AA40&lt;=G40,AB40&lt;&gt;""),"完了",IF(ISBLANK(W40),"期限未入力",IF(NOT(IF(ISNUMBER(W40),AND(W40&gt;=1,W40&lt;=2958465,W40=INT(W40)),FALSE)),"期限を確認",IF(W40&lt;$B$4,"期限超過",IF(W40=$B$4,"本日期限","未完了")))))))</x:f>
      </x:c>
      <x:c r="AD40" s="22" t="str">
        <x:f>IF(COUNTA(A40:I40,K40:L40,N40:AB40)=0,"",IF(A40="","管理番号を入力",IF(COUNTIFS($A$12:$A$211,A40)&gt;1,"管理番号が重複",IF(AND(B40&lt;&gt;"原材料",B40&lt;&gt;"仕掛品",B40&lt;&gt;"製品",B40&lt;&gt;"補修用",B40&lt;&gt;"保留品",B40&lt;&gt;"受注生産用",B40&lt;&gt;"試作用",B40&lt;&gt;"顧客支給品",B40&lt;&gt;"その他"),"在庫区分を選択",IF(C40="","品番を入力",IF(D40="","品名・仕様を入力",IF(F40="","保管場所を入力",IF(ISBLANK(G40),"現有数量を入力",IF(NOT(AND(ISNUMBER(G40),G40&gt;=0)),"現有数量を確認",IF(H40="","単位を入力",IF(ISBLANK(I40),"在庫単価を入力",IF(NOT(AND(ISNUMBER(I40),I40&gt;=0)),"在庫単価を確認",IF(Y40="","単価の基準を入力",IF(NOT(ISNUMBER(M40)),"確認日・基準日を確認",IF(AND(L40&lt;&gt;"最終出庫日",L40&lt;&gt;"最終工程実績日",L40&lt;&gt;"最終出荷日",L40&lt;&gt;"最終引当解除日",L40&lt;&gt;"入庫日（未使用）",L40&lt;&gt;"製造指示日（暫定）",L40&lt;&gt;"作業票記録日（暫定）",L40&lt;&gt;"検査記録日（暫定）",L40&lt;&gt;"現物表示日（暫定）",L40&lt;&gt;"その他"),"基準日の種類を選択",IF(N40="","最終移動内容を入力",IF(AND(O40&lt;&gt;"見込み違い",O40&lt;&gt;"受注取消・失注",O40&lt;&gt;"設計変更",O40&lt;&gt;"仕様変更",O40&lt;&gt;"最小発注量",O40&lt;&gt;"発注過多",O40&lt;&gt;"工程停止",O40&lt;&gt;"不良・選別待ち",O40&lt;&gt;"余り材",O40&lt;&gt;"保管場所不明",O40&lt;&gt;"その他"),"滞留理由を選択",IF(AND(O40="その他",Z40=""),"その他の理由を補足",IF(P40="","現物確認日を入力",IF(NOT(IF(ISNUMBER(P40),AND(P40&gt;=1,P40&lt;=2958465,P40=INT(P40)),FALSE)),"現物確認日を確認",IF(P40&gt;$B$4,"現物確認日が未来",IF(AND(Q40&lt;&gt;"使用可",Q40&lt;&gt;"条件付き可",Q40&lt;&gt;"不可",Q40&lt;&gt;"要確認"),"品質・使用可否を選択",IF(R40="","需要見込みを入力（不明も可）",IF(AND(S40&lt;&gt;"保管継続",S40&lt;&gt;"発注停止",S40&lt;&gt;"優先使用",S40&lt;&gt;"転用",S40&lt;&gt;"再加工",S40&lt;&gt;"売却検討",S40&lt;&gt;"廃棄検討",S40&lt;&gt;"要調査"),"処置区分を選択",IF(T40="","処置案・使用条件を入力",IF(U40="","担当者を入力",IF(V40="","決裁者を入力",IF(ISBLANK(W40),"期限を入力",IF(NOT(IF(ISNUMBER(W40),AND(W40&gt;=1,W40&lt;=2958465,W40=INT(W40)),FALSE)),"期限を確認",IF(AND(NOT(ISBLANK(X40)),NOT(IF(ISNUMBER(X40),AND(X40&gt;=1,X40&lt;=2958465,X40=INT(X40)),FALSE))),"完了日を確認",IF(AND(NOT(ISBLANK(X40)),X40&gt;$B$4),"完了日が未来",IF(AND(NOT(ISBLANK(X40)),OR(ISBLANK(AA40),AB40="")),"完了時残数量・処置結果を入力",IF(AND(NOT(ISBLANK(X40)),NOT(AND(ISNUMBER(AA40),AA40&gt;=0,AA40&lt;=G40))),"完了時残数量を確認",IF(AND(NOT(ISBLANK(X40)),X40&lt;K40),"完了日が基準日より前",IF(AND(NOT(ISBLANK(X40)),X40&lt;P40),"完了日が現物確認日より前","")))))))))))))))))))))))))))))))))))</x:f>
      </x:c>
    </x:row>
    <x:row r="41" ht="30" customHeight="1">
      <x:c r="A41" s="29"/>
      <x:c r="B41" s="21"/>
      <x:c r="C41" s="29"/>
      <x:c r="D41" s="21"/>
      <x:c r="E41" s="29"/>
      <x:c r="F41" s="21"/>
      <x:c r="G41" s="24"/>
      <x:c r="H41" s="21"/>
      <x:c r="I41" s="24"/>
      <x:c r="J41" s="26" t="str">
        <x:f>IF(COUNTA(A41:I41,K41:L41,N41:AB41)=0,"",IF(OR(ISBLANK(G41),ISBLANK(I41)),"未入力",IF(AND(ISNUMBER(G41),ISNUMBER(I41),G41&gt;=0,I41&gt;=0),G41*I41,"数量・単価を確認")))</x:f>
      </x:c>
      <x:c r="K41" s="28"/>
      <x:c r="L41" s="21"/>
      <x:c r="M41" s="26" t="str">
        <x:f>IF(COUNTA(A41:I41,K41:L41,N41:AB41)=0,"",IF(ISBLANK(K41),"基準日未入力",IF(NOT(IF(ISNUMBER($B$4),AND($B$4&gt;=1,$B$4&lt;=2958465,$B$4=INT($B$4)),FALSE)),"確認日を確認",IF(NOT(IF(ISNUMBER(K41),AND(K41&gt;=1,K41&lt;=2958465,K41=INT(K41)),FALSE)),"基準日を確認",IF(K41&gt;$B$4,"基準日が未来",$B$4-K41)))))</x:f>
      </x:c>
      <x:c r="N41" s="21"/>
      <x:c r="O41" s="21"/>
      <x:c r="P41" s="28"/>
      <x:c r="Q41" s="21"/>
      <x:c r="R41" s="21"/>
      <x:c r="S41" s="21"/>
      <x:c r="T41" s="21"/>
      <x:c r="U41" s="21"/>
      <x:c r="V41" s="21"/>
      <x:c r="W41" s="28"/>
      <x:c r="X41" s="28"/>
      <x:c r="Y41" s="21"/>
      <x:c r="Z41" s="21"/>
      <x:c r="AA41" s="24"/>
      <x:c r="AB41" s="21"/>
      <x:c r="AC41" s="22" t="str">
        <x:f>IF(COUNTA(A41:I41,K41:L41,N41:AB41)=0,"",IF(NOT(IF(ISNUMBER($B$4),AND($B$4&gt;=1,$B$4&lt;=2958465,$B$4=INT($B$4)),FALSE)),"確認日を確認",IF(AND(IF(ISNUMBER(X41),AND(X41&gt;=1,X41&lt;=2958465,X41=INT(X41)),FALSE),X41&lt;=$B$4,IF(ISNUMBER(K41),X41&gt;=K41,FALSE),IF(ISNUMBER(P41),X41&gt;=P41,FALSE),ISNUMBER(AA41),AA41&gt;=0,ISNUMBER(G41),AA41&lt;=G41,AB41&lt;&gt;""),"完了",IF(ISBLANK(W41),"期限未入力",IF(NOT(IF(ISNUMBER(W41),AND(W41&gt;=1,W41&lt;=2958465,W41=INT(W41)),FALSE)),"期限を確認",IF(W41&lt;$B$4,"期限超過",IF(W41=$B$4,"本日期限","未完了")))))))</x:f>
      </x:c>
      <x:c r="AD41" s="22" t="str">
        <x:f>IF(COUNTA(A41:I41,K41:L41,N41:AB41)=0,"",IF(A41="","管理番号を入力",IF(COUNTIFS($A$12:$A$211,A41)&gt;1,"管理番号が重複",IF(AND(B41&lt;&gt;"原材料",B41&lt;&gt;"仕掛品",B41&lt;&gt;"製品",B41&lt;&gt;"補修用",B41&lt;&gt;"保留品",B41&lt;&gt;"受注生産用",B41&lt;&gt;"試作用",B41&lt;&gt;"顧客支給品",B41&lt;&gt;"その他"),"在庫区分を選択",IF(C41="","品番を入力",IF(D41="","品名・仕様を入力",IF(F41="","保管場所を入力",IF(ISBLANK(G41),"現有数量を入力",IF(NOT(AND(ISNUMBER(G41),G41&gt;=0)),"現有数量を確認",IF(H41="","単位を入力",IF(ISBLANK(I41),"在庫単価を入力",IF(NOT(AND(ISNUMBER(I41),I41&gt;=0)),"在庫単価を確認",IF(Y41="","単価の基準を入力",IF(NOT(ISNUMBER(M41)),"確認日・基準日を確認",IF(AND(L41&lt;&gt;"最終出庫日",L41&lt;&gt;"最終工程実績日",L41&lt;&gt;"最終出荷日",L41&lt;&gt;"最終引当解除日",L41&lt;&gt;"入庫日（未使用）",L41&lt;&gt;"製造指示日（暫定）",L41&lt;&gt;"作業票記録日（暫定）",L41&lt;&gt;"検査記録日（暫定）",L41&lt;&gt;"現物表示日（暫定）",L41&lt;&gt;"その他"),"基準日の種類を選択",IF(N41="","最終移動内容を入力",IF(AND(O41&lt;&gt;"見込み違い",O41&lt;&gt;"受注取消・失注",O41&lt;&gt;"設計変更",O41&lt;&gt;"仕様変更",O41&lt;&gt;"最小発注量",O41&lt;&gt;"発注過多",O41&lt;&gt;"工程停止",O41&lt;&gt;"不良・選別待ち",O41&lt;&gt;"余り材",O41&lt;&gt;"保管場所不明",O41&lt;&gt;"その他"),"滞留理由を選択",IF(AND(O41="その他",Z41=""),"その他の理由を補足",IF(P41="","現物確認日を入力",IF(NOT(IF(ISNUMBER(P41),AND(P41&gt;=1,P41&lt;=2958465,P41=INT(P41)),FALSE)),"現物確認日を確認",IF(P41&gt;$B$4,"現物確認日が未来",IF(AND(Q41&lt;&gt;"使用可",Q41&lt;&gt;"条件付き可",Q41&lt;&gt;"不可",Q41&lt;&gt;"要確認"),"品質・使用可否を選択",IF(R41="","需要見込みを入力（不明も可）",IF(AND(S41&lt;&gt;"保管継続",S41&lt;&gt;"発注停止",S41&lt;&gt;"優先使用",S41&lt;&gt;"転用",S41&lt;&gt;"再加工",S41&lt;&gt;"売却検討",S41&lt;&gt;"廃棄検討",S41&lt;&gt;"要調査"),"処置区分を選択",IF(T41="","処置案・使用条件を入力",IF(U41="","担当者を入力",IF(V41="","決裁者を入力",IF(ISBLANK(W41),"期限を入力",IF(NOT(IF(ISNUMBER(W41),AND(W41&gt;=1,W41&lt;=2958465,W41=INT(W41)),FALSE)),"期限を確認",IF(AND(NOT(ISBLANK(X41)),NOT(IF(ISNUMBER(X41),AND(X41&gt;=1,X41&lt;=2958465,X41=INT(X41)),FALSE))),"完了日を確認",IF(AND(NOT(ISBLANK(X41)),X41&gt;$B$4),"完了日が未来",IF(AND(NOT(ISBLANK(X41)),OR(ISBLANK(AA41),AB41="")),"完了時残数量・処置結果を入力",IF(AND(NOT(ISBLANK(X41)),NOT(AND(ISNUMBER(AA41),AA41&gt;=0,AA41&lt;=G41))),"完了時残数量を確認",IF(AND(NOT(ISBLANK(X41)),X41&lt;K41),"完了日が基準日より前",IF(AND(NOT(ISBLANK(X41)),X41&lt;P41),"完了日が現物確認日より前","")))))))))))))))))))))))))))))))))))</x:f>
      </x:c>
    </x:row>
    <x:row r="42" ht="30" customHeight="1">
      <x:c r="A42" s="29"/>
      <x:c r="B42" s="21"/>
      <x:c r="C42" s="29"/>
      <x:c r="D42" s="21"/>
      <x:c r="E42" s="29"/>
      <x:c r="F42" s="21"/>
      <x:c r="G42" s="24"/>
      <x:c r="H42" s="21"/>
      <x:c r="I42" s="24"/>
      <x:c r="J42" s="26" t="str">
        <x:f>IF(COUNTA(A42:I42,K42:L42,N42:AB42)=0,"",IF(OR(ISBLANK(G42),ISBLANK(I42)),"未入力",IF(AND(ISNUMBER(G42),ISNUMBER(I42),G42&gt;=0,I42&gt;=0),G42*I42,"数量・単価を確認")))</x:f>
      </x:c>
      <x:c r="K42" s="28"/>
      <x:c r="L42" s="21"/>
      <x:c r="M42" s="26" t="str">
        <x:f>IF(COUNTA(A42:I42,K42:L42,N42:AB42)=0,"",IF(ISBLANK(K42),"基準日未入力",IF(NOT(IF(ISNUMBER($B$4),AND($B$4&gt;=1,$B$4&lt;=2958465,$B$4=INT($B$4)),FALSE)),"確認日を確認",IF(NOT(IF(ISNUMBER(K42),AND(K42&gt;=1,K42&lt;=2958465,K42=INT(K42)),FALSE)),"基準日を確認",IF(K42&gt;$B$4,"基準日が未来",$B$4-K42)))))</x:f>
      </x:c>
      <x:c r="N42" s="21"/>
      <x:c r="O42" s="21"/>
      <x:c r="P42" s="28"/>
      <x:c r="Q42" s="21"/>
      <x:c r="R42" s="21"/>
      <x:c r="S42" s="21"/>
      <x:c r="T42" s="21"/>
      <x:c r="U42" s="21"/>
      <x:c r="V42" s="21"/>
      <x:c r="W42" s="28"/>
      <x:c r="X42" s="28"/>
      <x:c r="Y42" s="21"/>
      <x:c r="Z42" s="21"/>
      <x:c r="AA42" s="24"/>
      <x:c r="AB42" s="21"/>
      <x:c r="AC42" s="22" t="str">
        <x:f>IF(COUNTA(A42:I42,K42:L42,N42:AB42)=0,"",IF(NOT(IF(ISNUMBER($B$4),AND($B$4&gt;=1,$B$4&lt;=2958465,$B$4=INT($B$4)),FALSE)),"確認日を確認",IF(AND(IF(ISNUMBER(X42),AND(X42&gt;=1,X42&lt;=2958465,X42=INT(X42)),FALSE),X42&lt;=$B$4,IF(ISNUMBER(K42),X42&gt;=K42,FALSE),IF(ISNUMBER(P42),X42&gt;=P42,FALSE),ISNUMBER(AA42),AA42&gt;=0,ISNUMBER(G42),AA42&lt;=G42,AB42&lt;&gt;""),"完了",IF(ISBLANK(W42),"期限未入力",IF(NOT(IF(ISNUMBER(W42),AND(W42&gt;=1,W42&lt;=2958465,W42=INT(W42)),FALSE)),"期限を確認",IF(W42&lt;$B$4,"期限超過",IF(W42=$B$4,"本日期限","未完了")))))))</x:f>
      </x:c>
      <x:c r="AD42" s="22" t="str">
        <x:f>IF(COUNTA(A42:I42,K42:L42,N42:AB42)=0,"",IF(A42="","管理番号を入力",IF(COUNTIFS($A$12:$A$211,A42)&gt;1,"管理番号が重複",IF(AND(B42&lt;&gt;"原材料",B42&lt;&gt;"仕掛品",B42&lt;&gt;"製品",B42&lt;&gt;"補修用",B42&lt;&gt;"保留品",B42&lt;&gt;"受注生産用",B42&lt;&gt;"試作用",B42&lt;&gt;"顧客支給品",B42&lt;&gt;"その他"),"在庫区分を選択",IF(C42="","品番を入力",IF(D42="","品名・仕様を入力",IF(F42="","保管場所を入力",IF(ISBLANK(G42),"現有数量を入力",IF(NOT(AND(ISNUMBER(G42),G42&gt;=0)),"現有数量を確認",IF(H42="","単位を入力",IF(ISBLANK(I42),"在庫単価を入力",IF(NOT(AND(ISNUMBER(I42),I42&gt;=0)),"在庫単価を確認",IF(Y42="","単価の基準を入力",IF(NOT(ISNUMBER(M42)),"確認日・基準日を確認",IF(AND(L42&lt;&gt;"最終出庫日",L42&lt;&gt;"最終工程実績日",L42&lt;&gt;"最終出荷日",L42&lt;&gt;"最終引当解除日",L42&lt;&gt;"入庫日（未使用）",L42&lt;&gt;"製造指示日（暫定）",L42&lt;&gt;"作業票記録日（暫定）",L42&lt;&gt;"検査記録日（暫定）",L42&lt;&gt;"現物表示日（暫定）",L42&lt;&gt;"その他"),"基準日の種類を選択",IF(N42="","最終移動内容を入力",IF(AND(O42&lt;&gt;"見込み違い",O42&lt;&gt;"受注取消・失注",O42&lt;&gt;"設計変更",O42&lt;&gt;"仕様変更",O42&lt;&gt;"最小発注量",O42&lt;&gt;"発注過多",O42&lt;&gt;"工程停止",O42&lt;&gt;"不良・選別待ち",O42&lt;&gt;"余り材",O42&lt;&gt;"保管場所不明",O42&lt;&gt;"その他"),"滞留理由を選択",IF(AND(O42="その他",Z42=""),"その他の理由を補足",IF(P42="","現物確認日を入力",IF(NOT(IF(ISNUMBER(P42),AND(P42&gt;=1,P42&lt;=2958465,P42=INT(P42)),FALSE)),"現物確認日を確認",IF(P42&gt;$B$4,"現物確認日が未来",IF(AND(Q42&lt;&gt;"使用可",Q42&lt;&gt;"条件付き可",Q42&lt;&gt;"不可",Q42&lt;&gt;"要確認"),"品質・使用可否を選択",IF(R42="","需要見込みを入力（不明も可）",IF(AND(S42&lt;&gt;"保管継続",S42&lt;&gt;"発注停止",S42&lt;&gt;"優先使用",S42&lt;&gt;"転用",S42&lt;&gt;"再加工",S42&lt;&gt;"売却検討",S42&lt;&gt;"廃棄検討",S42&lt;&gt;"要調査"),"処置区分を選択",IF(T42="","処置案・使用条件を入力",IF(U42="","担当者を入力",IF(V42="","決裁者を入力",IF(ISBLANK(W42),"期限を入力",IF(NOT(IF(ISNUMBER(W42),AND(W42&gt;=1,W42&lt;=2958465,W42=INT(W42)),FALSE)),"期限を確認",IF(AND(NOT(ISBLANK(X42)),NOT(IF(ISNUMBER(X42),AND(X42&gt;=1,X42&lt;=2958465,X42=INT(X42)),FALSE))),"完了日を確認",IF(AND(NOT(ISBLANK(X42)),X42&gt;$B$4),"完了日が未来",IF(AND(NOT(ISBLANK(X42)),OR(ISBLANK(AA42),AB42="")),"完了時残数量・処置結果を入力",IF(AND(NOT(ISBLANK(X42)),NOT(AND(ISNUMBER(AA42),AA42&gt;=0,AA42&lt;=G42))),"完了時残数量を確認",IF(AND(NOT(ISBLANK(X42)),X42&lt;K42),"完了日が基準日より前",IF(AND(NOT(ISBLANK(X42)),X42&lt;P42),"完了日が現物確認日より前","")))))))))))))))))))))))))))))))))))</x:f>
      </x:c>
    </x:row>
    <x:row r="43" ht="30" customHeight="1">
      <x:c r="A43" s="29"/>
      <x:c r="B43" s="21"/>
      <x:c r="C43" s="29"/>
      <x:c r="D43" s="21"/>
      <x:c r="E43" s="29"/>
      <x:c r="F43" s="21"/>
      <x:c r="G43" s="24"/>
      <x:c r="H43" s="21"/>
      <x:c r="I43" s="24"/>
      <x:c r="J43" s="26" t="str">
        <x:f>IF(COUNTA(A43:I43,K43:L43,N43:AB43)=0,"",IF(OR(ISBLANK(G43),ISBLANK(I43)),"未入力",IF(AND(ISNUMBER(G43),ISNUMBER(I43),G43&gt;=0,I43&gt;=0),G43*I43,"数量・単価を確認")))</x:f>
      </x:c>
      <x:c r="K43" s="28"/>
      <x:c r="L43" s="21"/>
      <x:c r="M43" s="26" t="str">
        <x:f>IF(COUNTA(A43:I43,K43:L43,N43:AB43)=0,"",IF(ISBLANK(K43),"基準日未入力",IF(NOT(IF(ISNUMBER($B$4),AND($B$4&gt;=1,$B$4&lt;=2958465,$B$4=INT($B$4)),FALSE)),"確認日を確認",IF(NOT(IF(ISNUMBER(K43),AND(K43&gt;=1,K43&lt;=2958465,K43=INT(K43)),FALSE)),"基準日を確認",IF(K43&gt;$B$4,"基準日が未来",$B$4-K43)))))</x:f>
      </x:c>
      <x:c r="N43" s="21"/>
      <x:c r="O43" s="21"/>
      <x:c r="P43" s="28"/>
      <x:c r="Q43" s="21"/>
      <x:c r="R43" s="21"/>
      <x:c r="S43" s="21"/>
      <x:c r="T43" s="21"/>
      <x:c r="U43" s="21"/>
      <x:c r="V43" s="21"/>
      <x:c r="W43" s="28"/>
      <x:c r="X43" s="28"/>
      <x:c r="Y43" s="21"/>
      <x:c r="Z43" s="21"/>
      <x:c r="AA43" s="24"/>
      <x:c r="AB43" s="21"/>
      <x:c r="AC43" s="22" t="str">
        <x:f>IF(COUNTA(A43:I43,K43:L43,N43:AB43)=0,"",IF(NOT(IF(ISNUMBER($B$4),AND($B$4&gt;=1,$B$4&lt;=2958465,$B$4=INT($B$4)),FALSE)),"確認日を確認",IF(AND(IF(ISNUMBER(X43),AND(X43&gt;=1,X43&lt;=2958465,X43=INT(X43)),FALSE),X43&lt;=$B$4,IF(ISNUMBER(K43),X43&gt;=K43,FALSE),IF(ISNUMBER(P43),X43&gt;=P43,FALSE),ISNUMBER(AA43),AA43&gt;=0,ISNUMBER(G43),AA43&lt;=G43,AB43&lt;&gt;""),"完了",IF(ISBLANK(W43),"期限未入力",IF(NOT(IF(ISNUMBER(W43),AND(W43&gt;=1,W43&lt;=2958465,W43=INT(W43)),FALSE)),"期限を確認",IF(W43&lt;$B$4,"期限超過",IF(W43=$B$4,"本日期限","未完了")))))))</x:f>
      </x:c>
      <x:c r="AD43" s="22" t="str">
        <x:f>IF(COUNTA(A43:I43,K43:L43,N43:AB43)=0,"",IF(A43="","管理番号を入力",IF(COUNTIFS($A$12:$A$211,A43)&gt;1,"管理番号が重複",IF(AND(B43&lt;&gt;"原材料",B43&lt;&gt;"仕掛品",B43&lt;&gt;"製品",B43&lt;&gt;"補修用",B43&lt;&gt;"保留品",B43&lt;&gt;"受注生産用",B43&lt;&gt;"試作用",B43&lt;&gt;"顧客支給品",B43&lt;&gt;"その他"),"在庫区分を選択",IF(C43="","品番を入力",IF(D43="","品名・仕様を入力",IF(F43="","保管場所を入力",IF(ISBLANK(G43),"現有数量を入力",IF(NOT(AND(ISNUMBER(G43),G43&gt;=0)),"現有数量を確認",IF(H43="","単位を入力",IF(ISBLANK(I43),"在庫単価を入力",IF(NOT(AND(ISNUMBER(I43),I43&gt;=0)),"在庫単価を確認",IF(Y43="","単価の基準を入力",IF(NOT(ISNUMBER(M43)),"確認日・基準日を確認",IF(AND(L43&lt;&gt;"最終出庫日",L43&lt;&gt;"最終工程実績日",L43&lt;&gt;"最終出荷日",L43&lt;&gt;"最終引当解除日",L43&lt;&gt;"入庫日（未使用）",L43&lt;&gt;"製造指示日（暫定）",L43&lt;&gt;"作業票記録日（暫定）",L43&lt;&gt;"検査記録日（暫定）",L43&lt;&gt;"現物表示日（暫定）",L43&lt;&gt;"その他"),"基準日の種類を選択",IF(N43="","最終移動内容を入力",IF(AND(O43&lt;&gt;"見込み違い",O43&lt;&gt;"受注取消・失注",O43&lt;&gt;"設計変更",O43&lt;&gt;"仕様変更",O43&lt;&gt;"最小発注量",O43&lt;&gt;"発注過多",O43&lt;&gt;"工程停止",O43&lt;&gt;"不良・選別待ち",O43&lt;&gt;"余り材",O43&lt;&gt;"保管場所不明",O43&lt;&gt;"その他"),"滞留理由を選択",IF(AND(O43="その他",Z43=""),"その他の理由を補足",IF(P43="","現物確認日を入力",IF(NOT(IF(ISNUMBER(P43),AND(P43&gt;=1,P43&lt;=2958465,P43=INT(P43)),FALSE)),"現物確認日を確認",IF(P43&gt;$B$4,"現物確認日が未来",IF(AND(Q43&lt;&gt;"使用可",Q43&lt;&gt;"条件付き可",Q43&lt;&gt;"不可",Q43&lt;&gt;"要確認"),"品質・使用可否を選択",IF(R43="","需要見込みを入力（不明も可）",IF(AND(S43&lt;&gt;"保管継続",S43&lt;&gt;"発注停止",S43&lt;&gt;"優先使用",S43&lt;&gt;"転用",S43&lt;&gt;"再加工",S43&lt;&gt;"売却検討",S43&lt;&gt;"廃棄検討",S43&lt;&gt;"要調査"),"処置区分を選択",IF(T43="","処置案・使用条件を入力",IF(U43="","担当者を入力",IF(V43="","決裁者を入力",IF(ISBLANK(W43),"期限を入力",IF(NOT(IF(ISNUMBER(W43),AND(W43&gt;=1,W43&lt;=2958465,W43=INT(W43)),FALSE)),"期限を確認",IF(AND(NOT(ISBLANK(X43)),NOT(IF(ISNUMBER(X43),AND(X43&gt;=1,X43&lt;=2958465,X43=INT(X43)),FALSE))),"完了日を確認",IF(AND(NOT(ISBLANK(X43)),X43&gt;$B$4),"完了日が未来",IF(AND(NOT(ISBLANK(X43)),OR(ISBLANK(AA43),AB43="")),"完了時残数量・処置結果を入力",IF(AND(NOT(ISBLANK(X43)),NOT(AND(ISNUMBER(AA43),AA43&gt;=0,AA43&lt;=G43))),"完了時残数量を確認",IF(AND(NOT(ISBLANK(X43)),X43&lt;K43),"完了日が基準日より前",IF(AND(NOT(ISBLANK(X43)),X43&lt;P43),"完了日が現物確認日より前","")))))))))))))))))))))))))))))))))))</x:f>
      </x:c>
    </x:row>
    <x:row r="44" ht="30" customHeight="1">
      <x:c r="A44" s="29"/>
      <x:c r="B44" s="21"/>
      <x:c r="C44" s="29"/>
      <x:c r="D44" s="21"/>
      <x:c r="E44" s="29"/>
      <x:c r="F44" s="21"/>
      <x:c r="G44" s="24"/>
      <x:c r="H44" s="21"/>
      <x:c r="I44" s="24"/>
      <x:c r="J44" s="26" t="str">
        <x:f>IF(COUNTA(A44:I44,K44:L44,N44:AB44)=0,"",IF(OR(ISBLANK(G44),ISBLANK(I44)),"未入力",IF(AND(ISNUMBER(G44),ISNUMBER(I44),G44&gt;=0,I44&gt;=0),G44*I44,"数量・単価を確認")))</x:f>
      </x:c>
      <x:c r="K44" s="28"/>
      <x:c r="L44" s="21"/>
      <x:c r="M44" s="26" t="str">
        <x:f>IF(COUNTA(A44:I44,K44:L44,N44:AB44)=0,"",IF(ISBLANK(K44),"基準日未入力",IF(NOT(IF(ISNUMBER($B$4),AND($B$4&gt;=1,$B$4&lt;=2958465,$B$4=INT($B$4)),FALSE)),"確認日を確認",IF(NOT(IF(ISNUMBER(K44),AND(K44&gt;=1,K44&lt;=2958465,K44=INT(K44)),FALSE)),"基準日を確認",IF(K44&gt;$B$4,"基準日が未来",$B$4-K44)))))</x:f>
      </x:c>
      <x:c r="N44" s="21"/>
      <x:c r="O44" s="21"/>
      <x:c r="P44" s="28"/>
      <x:c r="Q44" s="21"/>
      <x:c r="R44" s="21"/>
      <x:c r="S44" s="21"/>
      <x:c r="T44" s="21"/>
      <x:c r="U44" s="21"/>
      <x:c r="V44" s="21"/>
      <x:c r="W44" s="28"/>
      <x:c r="X44" s="28"/>
      <x:c r="Y44" s="21"/>
      <x:c r="Z44" s="21"/>
      <x:c r="AA44" s="24"/>
      <x:c r="AB44" s="21"/>
      <x:c r="AC44" s="22" t="str">
        <x:f>IF(COUNTA(A44:I44,K44:L44,N44:AB44)=0,"",IF(NOT(IF(ISNUMBER($B$4),AND($B$4&gt;=1,$B$4&lt;=2958465,$B$4=INT($B$4)),FALSE)),"確認日を確認",IF(AND(IF(ISNUMBER(X44),AND(X44&gt;=1,X44&lt;=2958465,X44=INT(X44)),FALSE),X44&lt;=$B$4,IF(ISNUMBER(K44),X44&gt;=K44,FALSE),IF(ISNUMBER(P44),X44&gt;=P44,FALSE),ISNUMBER(AA44),AA44&gt;=0,ISNUMBER(G44),AA44&lt;=G44,AB44&lt;&gt;""),"完了",IF(ISBLANK(W44),"期限未入力",IF(NOT(IF(ISNUMBER(W44),AND(W44&gt;=1,W44&lt;=2958465,W44=INT(W44)),FALSE)),"期限を確認",IF(W44&lt;$B$4,"期限超過",IF(W44=$B$4,"本日期限","未完了")))))))</x:f>
      </x:c>
      <x:c r="AD44" s="22" t="str">
        <x:f>IF(COUNTA(A44:I44,K44:L44,N44:AB44)=0,"",IF(A44="","管理番号を入力",IF(COUNTIFS($A$12:$A$211,A44)&gt;1,"管理番号が重複",IF(AND(B44&lt;&gt;"原材料",B44&lt;&gt;"仕掛品",B44&lt;&gt;"製品",B44&lt;&gt;"補修用",B44&lt;&gt;"保留品",B44&lt;&gt;"受注生産用",B44&lt;&gt;"試作用",B44&lt;&gt;"顧客支給品",B44&lt;&gt;"その他"),"在庫区分を選択",IF(C44="","品番を入力",IF(D44="","品名・仕様を入力",IF(F44="","保管場所を入力",IF(ISBLANK(G44),"現有数量を入力",IF(NOT(AND(ISNUMBER(G44),G44&gt;=0)),"現有数量を確認",IF(H44="","単位を入力",IF(ISBLANK(I44),"在庫単価を入力",IF(NOT(AND(ISNUMBER(I44),I44&gt;=0)),"在庫単価を確認",IF(Y44="","単価の基準を入力",IF(NOT(ISNUMBER(M44)),"確認日・基準日を確認",IF(AND(L44&lt;&gt;"最終出庫日",L44&lt;&gt;"最終工程実績日",L44&lt;&gt;"最終出荷日",L44&lt;&gt;"最終引当解除日",L44&lt;&gt;"入庫日（未使用）",L44&lt;&gt;"製造指示日（暫定）",L44&lt;&gt;"作業票記録日（暫定）",L44&lt;&gt;"検査記録日（暫定）",L44&lt;&gt;"現物表示日（暫定）",L44&lt;&gt;"その他"),"基準日の種類を選択",IF(N44="","最終移動内容を入力",IF(AND(O44&lt;&gt;"見込み違い",O44&lt;&gt;"受注取消・失注",O44&lt;&gt;"設計変更",O44&lt;&gt;"仕様変更",O44&lt;&gt;"最小発注量",O44&lt;&gt;"発注過多",O44&lt;&gt;"工程停止",O44&lt;&gt;"不良・選別待ち",O44&lt;&gt;"余り材",O44&lt;&gt;"保管場所不明",O44&lt;&gt;"その他"),"滞留理由を選択",IF(AND(O44="その他",Z44=""),"その他の理由を補足",IF(P44="","現物確認日を入力",IF(NOT(IF(ISNUMBER(P44),AND(P44&gt;=1,P44&lt;=2958465,P44=INT(P44)),FALSE)),"現物確認日を確認",IF(P44&gt;$B$4,"現物確認日が未来",IF(AND(Q44&lt;&gt;"使用可",Q44&lt;&gt;"条件付き可",Q44&lt;&gt;"不可",Q44&lt;&gt;"要確認"),"品質・使用可否を選択",IF(R44="","需要見込みを入力（不明も可）",IF(AND(S44&lt;&gt;"保管継続",S44&lt;&gt;"発注停止",S44&lt;&gt;"優先使用",S44&lt;&gt;"転用",S44&lt;&gt;"再加工",S44&lt;&gt;"売却検討",S44&lt;&gt;"廃棄検討",S44&lt;&gt;"要調査"),"処置区分を選択",IF(T44="","処置案・使用条件を入力",IF(U44="","担当者を入力",IF(V44="","決裁者を入力",IF(ISBLANK(W44),"期限を入力",IF(NOT(IF(ISNUMBER(W44),AND(W44&gt;=1,W44&lt;=2958465,W44=INT(W44)),FALSE)),"期限を確認",IF(AND(NOT(ISBLANK(X44)),NOT(IF(ISNUMBER(X44),AND(X44&gt;=1,X44&lt;=2958465,X44=INT(X44)),FALSE))),"完了日を確認",IF(AND(NOT(ISBLANK(X44)),X44&gt;$B$4),"完了日が未来",IF(AND(NOT(ISBLANK(X44)),OR(ISBLANK(AA44),AB44="")),"完了時残数量・処置結果を入力",IF(AND(NOT(ISBLANK(X44)),NOT(AND(ISNUMBER(AA44),AA44&gt;=0,AA44&lt;=G44))),"完了時残数量を確認",IF(AND(NOT(ISBLANK(X44)),X44&lt;K44),"完了日が基準日より前",IF(AND(NOT(ISBLANK(X44)),X44&lt;P44),"完了日が現物確認日より前","")))))))))))))))))))))))))))))))))))</x:f>
      </x:c>
    </x:row>
    <x:row r="45" ht="30" customHeight="1">
      <x:c r="A45" s="29"/>
      <x:c r="B45" s="21"/>
      <x:c r="C45" s="29"/>
      <x:c r="D45" s="21"/>
      <x:c r="E45" s="29"/>
      <x:c r="F45" s="21"/>
      <x:c r="G45" s="24"/>
      <x:c r="H45" s="21"/>
      <x:c r="I45" s="24"/>
      <x:c r="J45" s="26" t="str">
        <x:f>IF(COUNTA(A45:I45,K45:L45,N45:AB45)=0,"",IF(OR(ISBLANK(G45),ISBLANK(I45)),"未入力",IF(AND(ISNUMBER(G45),ISNUMBER(I45),G45&gt;=0,I45&gt;=0),G45*I45,"数量・単価を確認")))</x:f>
      </x:c>
      <x:c r="K45" s="28"/>
      <x:c r="L45" s="21"/>
      <x:c r="M45" s="26" t="str">
        <x:f>IF(COUNTA(A45:I45,K45:L45,N45:AB45)=0,"",IF(ISBLANK(K45),"基準日未入力",IF(NOT(IF(ISNUMBER($B$4),AND($B$4&gt;=1,$B$4&lt;=2958465,$B$4=INT($B$4)),FALSE)),"確認日を確認",IF(NOT(IF(ISNUMBER(K45),AND(K45&gt;=1,K45&lt;=2958465,K45=INT(K45)),FALSE)),"基準日を確認",IF(K45&gt;$B$4,"基準日が未来",$B$4-K45)))))</x:f>
      </x:c>
      <x:c r="N45" s="21"/>
      <x:c r="O45" s="21"/>
      <x:c r="P45" s="28"/>
      <x:c r="Q45" s="21"/>
      <x:c r="R45" s="21"/>
      <x:c r="S45" s="21"/>
      <x:c r="T45" s="21"/>
      <x:c r="U45" s="21"/>
      <x:c r="V45" s="21"/>
      <x:c r="W45" s="28"/>
      <x:c r="X45" s="28"/>
      <x:c r="Y45" s="21"/>
      <x:c r="Z45" s="21"/>
      <x:c r="AA45" s="24"/>
      <x:c r="AB45" s="21"/>
      <x:c r="AC45" s="22" t="str">
        <x:f>IF(COUNTA(A45:I45,K45:L45,N45:AB45)=0,"",IF(NOT(IF(ISNUMBER($B$4),AND($B$4&gt;=1,$B$4&lt;=2958465,$B$4=INT($B$4)),FALSE)),"確認日を確認",IF(AND(IF(ISNUMBER(X45),AND(X45&gt;=1,X45&lt;=2958465,X45=INT(X45)),FALSE),X45&lt;=$B$4,IF(ISNUMBER(K45),X45&gt;=K45,FALSE),IF(ISNUMBER(P45),X45&gt;=P45,FALSE),ISNUMBER(AA45),AA45&gt;=0,ISNUMBER(G45),AA45&lt;=G45,AB45&lt;&gt;""),"完了",IF(ISBLANK(W45),"期限未入力",IF(NOT(IF(ISNUMBER(W45),AND(W45&gt;=1,W45&lt;=2958465,W45=INT(W45)),FALSE)),"期限を確認",IF(W45&lt;$B$4,"期限超過",IF(W45=$B$4,"本日期限","未完了")))))))</x:f>
      </x:c>
      <x:c r="AD45" s="22" t="str">
        <x:f>IF(COUNTA(A45:I45,K45:L45,N45:AB45)=0,"",IF(A45="","管理番号を入力",IF(COUNTIFS($A$12:$A$211,A45)&gt;1,"管理番号が重複",IF(AND(B45&lt;&gt;"原材料",B45&lt;&gt;"仕掛品",B45&lt;&gt;"製品",B45&lt;&gt;"補修用",B45&lt;&gt;"保留品",B45&lt;&gt;"受注生産用",B45&lt;&gt;"試作用",B45&lt;&gt;"顧客支給品",B45&lt;&gt;"その他"),"在庫区分を選択",IF(C45="","品番を入力",IF(D45="","品名・仕様を入力",IF(F45="","保管場所を入力",IF(ISBLANK(G45),"現有数量を入力",IF(NOT(AND(ISNUMBER(G45),G45&gt;=0)),"現有数量を確認",IF(H45="","単位を入力",IF(ISBLANK(I45),"在庫単価を入力",IF(NOT(AND(ISNUMBER(I45),I45&gt;=0)),"在庫単価を確認",IF(Y45="","単価の基準を入力",IF(NOT(ISNUMBER(M45)),"確認日・基準日を確認",IF(AND(L45&lt;&gt;"最終出庫日",L45&lt;&gt;"最終工程実績日",L45&lt;&gt;"最終出荷日",L45&lt;&gt;"最終引当解除日",L45&lt;&gt;"入庫日（未使用）",L45&lt;&gt;"製造指示日（暫定）",L45&lt;&gt;"作業票記録日（暫定）",L45&lt;&gt;"検査記録日（暫定）",L45&lt;&gt;"現物表示日（暫定）",L45&lt;&gt;"その他"),"基準日の種類を選択",IF(N45="","最終移動内容を入力",IF(AND(O45&lt;&gt;"見込み違い",O45&lt;&gt;"受注取消・失注",O45&lt;&gt;"設計変更",O45&lt;&gt;"仕様変更",O45&lt;&gt;"最小発注量",O45&lt;&gt;"発注過多",O45&lt;&gt;"工程停止",O45&lt;&gt;"不良・選別待ち",O45&lt;&gt;"余り材",O45&lt;&gt;"保管場所不明",O45&lt;&gt;"その他"),"滞留理由を選択",IF(AND(O45="その他",Z45=""),"その他の理由を補足",IF(P45="","現物確認日を入力",IF(NOT(IF(ISNUMBER(P45),AND(P45&gt;=1,P45&lt;=2958465,P45=INT(P45)),FALSE)),"現物確認日を確認",IF(P45&gt;$B$4,"現物確認日が未来",IF(AND(Q45&lt;&gt;"使用可",Q45&lt;&gt;"条件付き可",Q45&lt;&gt;"不可",Q45&lt;&gt;"要確認"),"品質・使用可否を選択",IF(R45="","需要見込みを入力（不明も可）",IF(AND(S45&lt;&gt;"保管継続",S45&lt;&gt;"発注停止",S45&lt;&gt;"優先使用",S45&lt;&gt;"転用",S45&lt;&gt;"再加工",S45&lt;&gt;"売却検討",S45&lt;&gt;"廃棄検討",S45&lt;&gt;"要調査"),"処置区分を選択",IF(T45="","処置案・使用条件を入力",IF(U45="","担当者を入力",IF(V45="","決裁者を入力",IF(ISBLANK(W45),"期限を入力",IF(NOT(IF(ISNUMBER(W45),AND(W45&gt;=1,W45&lt;=2958465,W45=INT(W45)),FALSE)),"期限を確認",IF(AND(NOT(ISBLANK(X45)),NOT(IF(ISNUMBER(X45),AND(X45&gt;=1,X45&lt;=2958465,X45=INT(X45)),FALSE))),"完了日を確認",IF(AND(NOT(ISBLANK(X45)),X45&gt;$B$4),"完了日が未来",IF(AND(NOT(ISBLANK(X45)),OR(ISBLANK(AA45),AB45="")),"完了時残数量・処置結果を入力",IF(AND(NOT(ISBLANK(X45)),NOT(AND(ISNUMBER(AA45),AA45&gt;=0,AA45&lt;=G45))),"完了時残数量を確認",IF(AND(NOT(ISBLANK(X45)),X45&lt;K45),"完了日が基準日より前",IF(AND(NOT(ISBLANK(X45)),X45&lt;P45),"完了日が現物確認日より前","")))))))))))))))))))))))))))))))))))</x:f>
      </x:c>
    </x:row>
    <x:row r="46" ht="30" customHeight="1">
      <x:c r="A46" s="29"/>
      <x:c r="B46" s="21"/>
      <x:c r="C46" s="29"/>
      <x:c r="D46" s="21"/>
      <x:c r="E46" s="29"/>
      <x:c r="F46" s="21"/>
      <x:c r="G46" s="24"/>
      <x:c r="H46" s="21"/>
      <x:c r="I46" s="24"/>
      <x:c r="J46" s="26" t="str">
        <x:f>IF(COUNTA(A46:I46,K46:L46,N46:AB46)=0,"",IF(OR(ISBLANK(G46),ISBLANK(I46)),"未入力",IF(AND(ISNUMBER(G46),ISNUMBER(I46),G46&gt;=0,I46&gt;=0),G46*I46,"数量・単価を確認")))</x:f>
      </x:c>
      <x:c r="K46" s="28"/>
      <x:c r="L46" s="21"/>
      <x:c r="M46" s="26" t="str">
        <x:f>IF(COUNTA(A46:I46,K46:L46,N46:AB46)=0,"",IF(ISBLANK(K46),"基準日未入力",IF(NOT(IF(ISNUMBER($B$4),AND($B$4&gt;=1,$B$4&lt;=2958465,$B$4=INT($B$4)),FALSE)),"確認日を確認",IF(NOT(IF(ISNUMBER(K46),AND(K46&gt;=1,K46&lt;=2958465,K46=INT(K46)),FALSE)),"基準日を確認",IF(K46&gt;$B$4,"基準日が未来",$B$4-K46)))))</x:f>
      </x:c>
      <x:c r="N46" s="21"/>
      <x:c r="O46" s="21"/>
      <x:c r="P46" s="28"/>
      <x:c r="Q46" s="21"/>
      <x:c r="R46" s="21"/>
      <x:c r="S46" s="21"/>
      <x:c r="T46" s="21"/>
      <x:c r="U46" s="21"/>
      <x:c r="V46" s="21"/>
      <x:c r="W46" s="28"/>
      <x:c r="X46" s="28"/>
      <x:c r="Y46" s="21"/>
      <x:c r="Z46" s="21"/>
      <x:c r="AA46" s="24"/>
      <x:c r="AB46" s="21"/>
      <x:c r="AC46" s="22" t="str">
        <x:f>IF(COUNTA(A46:I46,K46:L46,N46:AB46)=0,"",IF(NOT(IF(ISNUMBER($B$4),AND($B$4&gt;=1,$B$4&lt;=2958465,$B$4=INT($B$4)),FALSE)),"確認日を確認",IF(AND(IF(ISNUMBER(X46),AND(X46&gt;=1,X46&lt;=2958465,X46=INT(X46)),FALSE),X46&lt;=$B$4,IF(ISNUMBER(K46),X46&gt;=K46,FALSE),IF(ISNUMBER(P46),X46&gt;=P46,FALSE),ISNUMBER(AA46),AA46&gt;=0,ISNUMBER(G46),AA46&lt;=G46,AB46&lt;&gt;""),"完了",IF(ISBLANK(W46),"期限未入力",IF(NOT(IF(ISNUMBER(W46),AND(W46&gt;=1,W46&lt;=2958465,W46=INT(W46)),FALSE)),"期限を確認",IF(W46&lt;$B$4,"期限超過",IF(W46=$B$4,"本日期限","未完了")))))))</x:f>
      </x:c>
      <x:c r="AD46" s="22" t="str">
        <x:f>IF(COUNTA(A46:I46,K46:L46,N46:AB46)=0,"",IF(A46="","管理番号を入力",IF(COUNTIFS($A$12:$A$211,A46)&gt;1,"管理番号が重複",IF(AND(B46&lt;&gt;"原材料",B46&lt;&gt;"仕掛品",B46&lt;&gt;"製品",B46&lt;&gt;"補修用",B46&lt;&gt;"保留品",B46&lt;&gt;"受注生産用",B46&lt;&gt;"試作用",B46&lt;&gt;"顧客支給品",B46&lt;&gt;"その他"),"在庫区分を選択",IF(C46="","品番を入力",IF(D46="","品名・仕様を入力",IF(F46="","保管場所を入力",IF(ISBLANK(G46),"現有数量を入力",IF(NOT(AND(ISNUMBER(G46),G46&gt;=0)),"現有数量を確認",IF(H46="","単位を入力",IF(ISBLANK(I46),"在庫単価を入力",IF(NOT(AND(ISNUMBER(I46),I46&gt;=0)),"在庫単価を確認",IF(Y46="","単価の基準を入力",IF(NOT(ISNUMBER(M46)),"確認日・基準日を確認",IF(AND(L46&lt;&gt;"最終出庫日",L46&lt;&gt;"最終工程実績日",L46&lt;&gt;"最終出荷日",L46&lt;&gt;"最終引当解除日",L46&lt;&gt;"入庫日（未使用）",L46&lt;&gt;"製造指示日（暫定）",L46&lt;&gt;"作業票記録日（暫定）",L46&lt;&gt;"検査記録日（暫定）",L46&lt;&gt;"現物表示日（暫定）",L46&lt;&gt;"その他"),"基準日の種類を選択",IF(N46="","最終移動内容を入力",IF(AND(O46&lt;&gt;"見込み違い",O46&lt;&gt;"受注取消・失注",O46&lt;&gt;"設計変更",O46&lt;&gt;"仕様変更",O46&lt;&gt;"最小発注量",O46&lt;&gt;"発注過多",O46&lt;&gt;"工程停止",O46&lt;&gt;"不良・選別待ち",O46&lt;&gt;"余り材",O46&lt;&gt;"保管場所不明",O46&lt;&gt;"その他"),"滞留理由を選択",IF(AND(O46="その他",Z46=""),"その他の理由を補足",IF(P46="","現物確認日を入力",IF(NOT(IF(ISNUMBER(P46),AND(P46&gt;=1,P46&lt;=2958465,P46=INT(P46)),FALSE)),"現物確認日を確認",IF(P46&gt;$B$4,"現物確認日が未来",IF(AND(Q46&lt;&gt;"使用可",Q46&lt;&gt;"条件付き可",Q46&lt;&gt;"不可",Q46&lt;&gt;"要確認"),"品質・使用可否を選択",IF(R46="","需要見込みを入力（不明も可）",IF(AND(S46&lt;&gt;"保管継続",S46&lt;&gt;"発注停止",S46&lt;&gt;"優先使用",S46&lt;&gt;"転用",S46&lt;&gt;"再加工",S46&lt;&gt;"売却検討",S46&lt;&gt;"廃棄検討",S46&lt;&gt;"要調査"),"処置区分を選択",IF(T46="","処置案・使用条件を入力",IF(U46="","担当者を入力",IF(V46="","決裁者を入力",IF(ISBLANK(W46),"期限を入力",IF(NOT(IF(ISNUMBER(W46),AND(W46&gt;=1,W46&lt;=2958465,W46=INT(W46)),FALSE)),"期限を確認",IF(AND(NOT(ISBLANK(X46)),NOT(IF(ISNUMBER(X46),AND(X46&gt;=1,X46&lt;=2958465,X46=INT(X46)),FALSE))),"完了日を確認",IF(AND(NOT(ISBLANK(X46)),X46&gt;$B$4),"完了日が未来",IF(AND(NOT(ISBLANK(X46)),OR(ISBLANK(AA46),AB46="")),"完了時残数量・処置結果を入力",IF(AND(NOT(ISBLANK(X46)),NOT(AND(ISNUMBER(AA46),AA46&gt;=0,AA46&lt;=G46))),"完了時残数量を確認",IF(AND(NOT(ISBLANK(X46)),X46&lt;K46),"完了日が基準日より前",IF(AND(NOT(ISBLANK(X46)),X46&lt;P46),"完了日が現物確認日より前","")))))))))))))))))))))))))))))))))))</x:f>
      </x:c>
    </x:row>
    <x:row r="47" ht="30" customHeight="1">
      <x:c r="A47" s="29"/>
      <x:c r="B47" s="21"/>
      <x:c r="C47" s="29"/>
      <x:c r="D47" s="21"/>
      <x:c r="E47" s="29"/>
      <x:c r="F47" s="21"/>
      <x:c r="G47" s="24"/>
      <x:c r="H47" s="21"/>
      <x:c r="I47" s="24"/>
      <x:c r="J47" s="26" t="str">
        <x:f>IF(COUNTA(A47:I47,K47:L47,N47:AB47)=0,"",IF(OR(ISBLANK(G47),ISBLANK(I47)),"未入力",IF(AND(ISNUMBER(G47),ISNUMBER(I47),G47&gt;=0,I47&gt;=0),G47*I47,"数量・単価を確認")))</x:f>
      </x:c>
      <x:c r="K47" s="28"/>
      <x:c r="L47" s="21"/>
      <x:c r="M47" s="26" t="str">
        <x:f>IF(COUNTA(A47:I47,K47:L47,N47:AB47)=0,"",IF(ISBLANK(K47),"基準日未入力",IF(NOT(IF(ISNUMBER($B$4),AND($B$4&gt;=1,$B$4&lt;=2958465,$B$4=INT($B$4)),FALSE)),"確認日を確認",IF(NOT(IF(ISNUMBER(K47),AND(K47&gt;=1,K47&lt;=2958465,K47=INT(K47)),FALSE)),"基準日を確認",IF(K47&gt;$B$4,"基準日が未来",$B$4-K47)))))</x:f>
      </x:c>
      <x:c r="N47" s="21"/>
      <x:c r="O47" s="21"/>
      <x:c r="P47" s="28"/>
      <x:c r="Q47" s="21"/>
      <x:c r="R47" s="21"/>
      <x:c r="S47" s="21"/>
      <x:c r="T47" s="21"/>
      <x:c r="U47" s="21"/>
      <x:c r="V47" s="21"/>
      <x:c r="W47" s="28"/>
      <x:c r="X47" s="28"/>
      <x:c r="Y47" s="21"/>
      <x:c r="Z47" s="21"/>
      <x:c r="AA47" s="24"/>
      <x:c r="AB47" s="21"/>
      <x:c r="AC47" s="22" t="str">
        <x:f>IF(COUNTA(A47:I47,K47:L47,N47:AB47)=0,"",IF(NOT(IF(ISNUMBER($B$4),AND($B$4&gt;=1,$B$4&lt;=2958465,$B$4=INT($B$4)),FALSE)),"確認日を確認",IF(AND(IF(ISNUMBER(X47),AND(X47&gt;=1,X47&lt;=2958465,X47=INT(X47)),FALSE),X47&lt;=$B$4,IF(ISNUMBER(K47),X47&gt;=K47,FALSE),IF(ISNUMBER(P47),X47&gt;=P47,FALSE),ISNUMBER(AA47),AA47&gt;=0,ISNUMBER(G47),AA47&lt;=G47,AB47&lt;&gt;""),"完了",IF(ISBLANK(W47),"期限未入力",IF(NOT(IF(ISNUMBER(W47),AND(W47&gt;=1,W47&lt;=2958465,W47=INT(W47)),FALSE)),"期限を確認",IF(W47&lt;$B$4,"期限超過",IF(W47=$B$4,"本日期限","未完了")))))))</x:f>
      </x:c>
      <x:c r="AD47" s="22" t="str">
        <x:f>IF(COUNTA(A47:I47,K47:L47,N47:AB47)=0,"",IF(A47="","管理番号を入力",IF(COUNTIFS($A$12:$A$211,A47)&gt;1,"管理番号が重複",IF(AND(B47&lt;&gt;"原材料",B47&lt;&gt;"仕掛品",B47&lt;&gt;"製品",B47&lt;&gt;"補修用",B47&lt;&gt;"保留品",B47&lt;&gt;"受注生産用",B47&lt;&gt;"試作用",B47&lt;&gt;"顧客支給品",B47&lt;&gt;"その他"),"在庫区分を選択",IF(C47="","品番を入力",IF(D47="","品名・仕様を入力",IF(F47="","保管場所を入力",IF(ISBLANK(G47),"現有数量を入力",IF(NOT(AND(ISNUMBER(G47),G47&gt;=0)),"現有数量を確認",IF(H47="","単位を入力",IF(ISBLANK(I47),"在庫単価を入力",IF(NOT(AND(ISNUMBER(I47),I47&gt;=0)),"在庫単価を確認",IF(Y47="","単価の基準を入力",IF(NOT(ISNUMBER(M47)),"確認日・基準日を確認",IF(AND(L47&lt;&gt;"最終出庫日",L47&lt;&gt;"最終工程実績日",L47&lt;&gt;"最終出荷日",L47&lt;&gt;"最終引当解除日",L47&lt;&gt;"入庫日（未使用）",L47&lt;&gt;"製造指示日（暫定）",L47&lt;&gt;"作業票記録日（暫定）",L47&lt;&gt;"検査記録日（暫定）",L47&lt;&gt;"現物表示日（暫定）",L47&lt;&gt;"その他"),"基準日の種類を選択",IF(N47="","最終移動内容を入力",IF(AND(O47&lt;&gt;"見込み違い",O47&lt;&gt;"受注取消・失注",O47&lt;&gt;"設計変更",O47&lt;&gt;"仕様変更",O47&lt;&gt;"最小発注量",O47&lt;&gt;"発注過多",O47&lt;&gt;"工程停止",O47&lt;&gt;"不良・選別待ち",O47&lt;&gt;"余り材",O47&lt;&gt;"保管場所不明",O47&lt;&gt;"その他"),"滞留理由を選択",IF(AND(O47="その他",Z47=""),"その他の理由を補足",IF(P47="","現物確認日を入力",IF(NOT(IF(ISNUMBER(P47),AND(P47&gt;=1,P47&lt;=2958465,P47=INT(P47)),FALSE)),"現物確認日を確認",IF(P47&gt;$B$4,"現物確認日が未来",IF(AND(Q47&lt;&gt;"使用可",Q47&lt;&gt;"条件付き可",Q47&lt;&gt;"不可",Q47&lt;&gt;"要確認"),"品質・使用可否を選択",IF(R47="","需要見込みを入力（不明も可）",IF(AND(S47&lt;&gt;"保管継続",S47&lt;&gt;"発注停止",S47&lt;&gt;"優先使用",S47&lt;&gt;"転用",S47&lt;&gt;"再加工",S47&lt;&gt;"売却検討",S47&lt;&gt;"廃棄検討",S47&lt;&gt;"要調査"),"処置区分を選択",IF(T47="","処置案・使用条件を入力",IF(U47="","担当者を入力",IF(V47="","決裁者を入力",IF(ISBLANK(W47),"期限を入力",IF(NOT(IF(ISNUMBER(W47),AND(W47&gt;=1,W47&lt;=2958465,W47=INT(W47)),FALSE)),"期限を確認",IF(AND(NOT(ISBLANK(X47)),NOT(IF(ISNUMBER(X47),AND(X47&gt;=1,X47&lt;=2958465,X47=INT(X47)),FALSE))),"完了日を確認",IF(AND(NOT(ISBLANK(X47)),X47&gt;$B$4),"完了日が未来",IF(AND(NOT(ISBLANK(X47)),OR(ISBLANK(AA47),AB47="")),"完了時残数量・処置結果を入力",IF(AND(NOT(ISBLANK(X47)),NOT(AND(ISNUMBER(AA47),AA47&gt;=0,AA47&lt;=G47))),"完了時残数量を確認",IF(AND(NOT(ISBLANK(X47)),X47&lt;K47),"完了日が基準日より前",IF(AND(NOT(ISBLANK(X47)),X47&lt;P47),"完了日が現物確認日より前","")))))))))))))))))))))))))))))))))))</x:f>
      </x:c>
    </x:row>
    <x:row r="48" ht="30" customHeight="1">
      <x:c r="A48" s="29"/>
      <x:c r="B48" s="21"/>
      <x:c r="C48" s="29"/>
      <x:c r="D48" s="21"/>
      <x:c r="E48" s="29"/>
      <x:c r="F48" s="21"/>
      <x:c r="G48" s="24"/>
      <x:c r="H48" s="21"/>
      <x:c r="I48" s="24"/>
      <x:c r="J48" s="26" t="str">
        <x:f>IF(COUNTA(A48:I48,K48:L48,N48:AB48)=0,"",IF(OR(ISBLANK(G48),ISBLANK(I48)),"未入力",IF(AND(ISNUMBER(G48),ISNUMBER(I48),G48&gt;=0,I48&gt;=0),G48*I48,"数量・単価を確認")))</x:f>
      </x:c>
      <x:c r="K48" s="28"/>
      <x:c r="L48" s="21"/>
      <x:c r="M48" s="26" t="str">
        <x:f>IF(COUNTA(A48:I48,K48:L48,N48:AB48)=0,"",IF(ISBLANK(K48),"基準日未入力",IF(NOT(IF(ISNUMBER($B$4),AND($B$4&gt;=1,$B$4&lt;=2958465,$B$4=INT($B$4)),FALSE)),"確認日を確認",IF(NOT(IF(ISNUMBER(K48),AND(K48&gt;=1,K48&lt;=2958465,K48=INT(K48)),FALSE)),"基準日を確認",IF(K48&gt;$B$4,"基準日が未来",$B$4-K48)))))</x:f>
      </x:c>
      <x:c r="N48" s="21"/>
      <x:c r="O48" s="21"/>
      <x:c r="P48" s="28"/>
      <x:c r="Q48" s="21"/>
      <x:c r="R48" s="21"/>
      <x:c r="S48" s="21"/>
      <x:c r="T48" s="21"/>
      <x:c r="U48" s="21"/>
      <x:c r="V48" s="21"/>
      <x:c r="W48" s="28"/>
      <x:c r="X48" s="28"/>
      <x:c r="Y48" s="21"/>
      <x:c r="Z48" s="21"/>
      <x:c r="AA48" s="24"/>
      <x:c r="AB48" s="21"/>
      <x:c r="AC48" s="22" t="str">
        <x:f>IF(COUNTA(A48:I48,K48:L48,N48:AB48)=0,"",IF(NOT(IF(ISNUMBER($B$4),AND($B$4&gt;=1,$B$4&lt;=2958465,$B$4=INT($B$4)),FALSE)),"確認日を確認",IF(AND(IF(ISNUMBER(X48),AND(X48&gt;=1,X48&lt;=2958465,X48=INT(X48)),FALSE),X48&lt;=$B$4,IF(ISNUMBER(K48),X48&gt;=K48,FALSE),IF(ISNUMBER(P48),X48&gt;=P48,FALSE),ISNUMBER(AA48),AA48&gt;=0,ISNUMBER(G48),AA48&lt;=G48,AB48&lt;&gt;""),"完了",IF(ISBLANK(W48),"期限未入力",IF(NOT(IF(ISNUMBER(W48),AND(W48&gt;=1,W48&lt;=2958465,W48=INT(W48)),FALSE)),"期限を確認",IF(W48&lt;$B$4,"期限超過",IF(W48=$B$4,"本日期限","未完了")))))))</x:f>
      </x:c>
      <x:c r="AD48" s="22" t="str">
        <x:f>IF(COUNTA(A48:I48,K48:L48,N48:AB48)=0,"",IF(A48="","管理番号を入力",IF(COUNTIFS($A$12:$A$211,A48)&gt;1,"管理番号が重複",IF(AND(B48&lt;&gt;"原材料",B48&lt;&gt;"仕掛品",B48&lt;&gt;"製品",B48&lt;&gt;"補修用",B48&lt;&gt;"保留品",B48&lt;&gt;"受注生産用",B48&lt;&gt;"試作用",B48&lt;&gt;"顧客支給品",B48&lt;&gt;"その他"),"在庫区分を選択",IF(C48="","品番を入力",IF(D48="","品名・仕様を入力",IF(F48="","保管場所を入力",IF(ISBLANK(G48),"現有数量を入力",IF(NOT(AND(ISNUMBER(G48),G48&gt;=0)),"現有数量を確認",IF(H48="","単位を入力",IF(ISBLANK(I48),"在庫単価を入力",IF(NOT(AND(ISNUMBER(I48),I48&gt;=0)),"在庫単価を確認",IF(Y48="","単価の基準を入力",IF(NOT(ISNUMBER(M48)),"確認日・基準日を確認",IF(AND(L48&lt;&gt;"最終出庫日",L48&lt;&gt;"最終工程実績日",L48&lt;&gt;"最終出荷日",L48&lt;&gt;"最終引当解除日",L48&lt;&gt;"入庫日（未使用）",L48&lt;&gt;"製造指示日（暫定）",L48&lt;&gt;"作業票記録日（暫定）",L48&lt;&gt;"検査記録日（暫定）",L48&lt;&gt;"現物表示日（暫定）",L48&lt;&gt;"その他"),"基準日の種類を選択",IF(N48="","最終移動内容を入力",IF(AND(O48&lt;&gt;"見込み違い",O48&lt;&gt;"受注取消・失注",O48&lt;&gt;"設計変更",O48&lt;&gt;"仕様変更",O48&lt;&gt;"最小発注量",O48&lt;&gt;"発注過多",O48&lt;&gt;"工程停止",O48&lt;&gt;"不良・選別待ち",O48&lt;&gt;"余り材",O48&lt;&gt;"保管場所不明",O48&lt;&gt;"その他"),"滞留理由を選択",IF(AND(O48="その他",Z48=""),"その他の理由を補足",IF(P48="","現物確認日を入力",IF(NOT(IF(ISNUMBER(P48),AND(P48&gt;=1,P48&lt;=2958465,P48=INT(P48)),FALSE)),"現物確認日を確認",IF(P48&gt;$B$4,"現物確認日が未来",IF(AND(Q48&lt;&gt;"使用可",Q48&lt;&gt;"条件付き可",Q48&lt;&gt;"不可",Q48&lt;&gt;"要確認"),"品質・使用可否を選択",IF(R48="","需要見込みを入力（不明も可）",IF(AND(S48&lt;&gt;"保管継続",S48&lt;&gt;"発注停止",S48&lt;&gt;"優先使用",S48&lt;&gt;"転用",S48&lt;&gt;"再加工",S48&lt;&gt;"売却検討",S48&lt;&gt;"廃棄検討",S48&lt;&gt;"要調査"),"処置区分を選択",IF(T48="","処置案・使用条件を入力",IF(U48="","担当者を入力",IF(V48="","決裁者を入力",IF(ISBLANK(W48),"期限を入力",IF(NOT(IF(ISNUMBER(W48),AND(W48&gt;=1,W48&lt;=2958465,W48=INT(W48)),FALSE)),"期限を確認",IF(AND(NOT(ISBLANK(X48)),NOT(IF(ISNUMBER(X48),AND(X48&gt;=1,X48&lt;=2958465,X48=INT(X48)),FALSE))),"完了日を確認",IF(AND(NOT(ISBLANK(X48)),X48&gt;$B$4),"完了日が未来",IF(AND(NOT(ISBLANK(X48)),OR(ISBLANK(AA48),AB48="")),"完了時残数量・処置結果を入力",IF(AND(NOT(ISBLANK(X48)),NOT(AND(ISNUMBER(AA48),AA48&gt;=0,AA48&lt;=G48))),"完了時残数量を確認",IF(AND(NOT(ISBLANK(X48)),X48&lt;K48),"完了日が基準日より前",IF(AND(NOT(ISBLANK(X48)),X48&lt;P48),"完了日が現物確認日より前","")))))))))))))))))))))))))))))))))))</x:f>
      </x:c>
    </x:row>
    <x:row r="49" ht="30" customHeight="1">
      <x:c r="A49" s="29"/>
      <x:c r="B49" s="21"/>
      <x:c r="C49" s="29"/>
      <x:c r="D49" s="21"/>
      <x:c r="E49" s="29"/>
      <x:c r="F49" s="21"/>
      <x:c r="G49" s="24"/>
      <x:c r="H49" s="21"/>
      <x:c r="I49" s="24"/>
      <x:c r="J49" s="26" t="str">
        <x:f>IF(COUNTA(A49:I49,K49:L49,N49:AB49)=0,"",IF(OR(ISBLANK(G49),ISBLANK(I49)),"未入力",IF(AND(ISNUMBER(G49),ISNUMBER(I49),G49&gt;=0,I49&gt;=0),G49*I49,"数量・単価を確認")))</x:f>
      </x:c>
      <x:c r="K49" s="28"/>
      <x:c r="L49" s="21"/>
      <x:c r="M49" s="26" t="str">
        <x:f>IF(COUNTA(A49:I49,K49:L49,N49:AB49)=0,"",IF(ISBLANK(K49),"基準日未入力",IF(NOT(IF(ISNUMBER($B$4),AND($B$4&gt;=1,$B$4&lt;=2958465,$B$4=INT($B$4)),FALSE)),"確認日を確認",IF(NOT(IF(ISNUMBER(K49),AND(K49&gt;=1,K49&lt;=2958465,K49=INT(K49)),FALSE)),"基準日を確認",IF(K49&gt;$B$4,"基準日が未来",$B$4-K49)))))</x:f>
      </x:c>
      <x:c r="N49" s="21"/>
      <x:c r="O49" s="21"/>
      <x:c r="P49" s="28"/>
      <x:c r="Q49" s="21"/>
      <x:c r="R49" s="21"/>
      <x:c r="S49" s="21"/>
      <x:c r="T49" s="21"/>
      <x:c r="U49" s="21"/>
      <x:c r="V49" s="21"/>
      <x:c r="W49" s="28"/>
      <x:c r="X49" s="28"/>
      <x:c r="Y49" s="21"/>
      <x:c r="Z49" s="21"/>
      <x:c r="AA49" s="24"/>
      <x:c r="AB49" s="21"/>
      <x:c r="AC49" s="22" t="str">
        <x:f>IF(COUNTA(A49:I49,K49:L49,N49:AB49)=0,"",IF(NOT(IF(ISNUMBER($B$4),AND($B$4&gt;=1,$B$4&lt;=2958465,$B$4=INT($B$4)),FALSE)),"確認日を確認",IF(AND(IF(ISNUMBER(X49),AND(X49&gt;=1,X49&lt;=2958465,X49=INT(X49)),FALSE),X49&lt;=$B$4,IF(ISNUMBER(K49),X49&gt;=K49,FALSE),IF(ISNUMBER(P49),X49&gt;=P49,FALSE),ISNUMBER(AA49),AA49&gt;=0,ISNUMBER(G49),AA49&lt;=G49,AB49&lt;&gt;""),"完了",IF(ISBLANK(W49),"期限未入力",IF(NOT(IF(ISNUMBER(W49),AND(W49&gt;=1,W49&lt;=2958465,W49=INT(W49)),FALSE)),"期限を確認",IF(W49&lt;$B$4,"期限超過",IF(W49=$B$4,"本日期限","未完了")))))))</x:f>
      </x:c>
      <x:c r="AD49" s="22" t="str">
        <x:f>IF(COUNTA(A49:I49,K49:L49,N49:AB49)=0,"",IF(A49="","管理番号を入力",IF(COUNTIFS($A$12:$A$211,A49)&gt;1,"管理番号が重複",IF(AND(B49&lt;&gt;"原材料",B49&lt;&gt;"仕掛品",B49&lt;&gt;"製品",B49&lt;&gt;"補修用",B49&lt;&gt;"保留品",B49&lt;&gt;"受注生産用",B49&lt;&gt;"試作用",B49&lt;&gt;"顧客支給品",B49&lt;&gt;"その他"),"在庫区分を選択",IF(C49="","品番を入力",IF(D49="","品名・仕様を入力",IF(F49="","保管場所を入力",IF(ISBLANK(G49),"現有数量を入力",IF(NOT(AND(ISNUMBER(G49),G49&gt;=0)),"現有数量を確認",IF(H49="","単位を入力",IF(ISBLANK(I49),"在庫単価を入力",IF(NOT(AND(ISNUMBER(I49),I49&gt;=0)),"在庫単価を確認",IF(Y49="","単価の基準を入力",IF(NOT(ISNUMBER(M49)),"確認日・基準日を確認",IF(AND(L49&lt;&gt;"最終出庫日",L49&lt;&gt;"最終工程実績日",L49&lt;&gt;"最終出荷日",L49&lt;&gt;"最終引当解除日",L49&lt;&gt;"入庫日（未使用）",L49&lt;&gt;"製造指示日（暫定）",L49&lt;&gt;"作業票記録日（暫定）",L49&lt;&gt;"検査記録日（暫定）",L49&lt;&gt;"現物表示日（暫定）",L49&lt;&gt;"その他"),"基準日の種類を選択",IF(N49="","最終移動内容を入力",IF(AND(O49&lt;&gt;"見込み違い",O49&lt;&gt;"受注取消・失注",O49&lt;&gt;"設計変更",O49&lt;&gt;"仕様変更",O49&lt;&gt;"最小発注量",O49&lt;&gt;"発注過多",O49&lt;&gt;"工程停止",O49&lt;&gt;"不良・選別待ち",O49&lt;&gt;"余り材",O49&lt;&gt;"保管場所不明",O49&lt;&gt;"その他"),"滞留理由を選択",IF(AND(O49="その他",Z49=""),"その他の理由を補足",IF(P49="","現物確認日を入力",IF(NOT(IF(ISNUMBER(P49),AND(P49&gt;=1,P49&lt;=2958465,P49=INT(P49)),FALSE)),"現物確認日を確認",IF(P49&gt;$B$4,"現物確認日が未来",IF(AND(Q49&lt;&gt;"使用可",Q49&lt;&gt;"条件付き可",Q49&lt;&gt;"不可",Q49&lt;&gt;"要確認"),"品質・使用可否を選択",IF(R49="","需要見込みを入力（不明も可）",IF(AND(S49&lt;&gt;"保管継続",S49&lt;&gt;"発注停止",S49&lt;&gt;"優先使用",S49&lt;&gt;"転用",S49&lt;&gt;"再加工",S49&lt;&gt;"売却検討",S49&lt;&gt;"廃棄検討",S49&lt;&gt;"要調査"),"処置区分を選択",IF(T49="","処置案・使用条件を入力",IF(U49="","担当者を入力",IF(V49="","決裁者を入力",IF(ISBLANK(W49),"期限を入力",IF(NOT(IF(ISNUMBER(W49),AND(W49&gt;=1,W49&lt;=2958465,W49=INT(W49)),FALSE)),"期限を確認",IF(AND(NOT(ISBLANK(X49)),NOT(IF(ISNUMBER(X49),AND(X49&gt;=1,X49&lt;=2958465,X49=INT(X49)),FALSE))),"完了日を確認",IF(AND(NOT(ISBLANK(X49)),X49&gt;$B$4),"完了日が未来",IF(AND(NOT(ISBLANK(X49)),OR(ISBLANK(AA49),AB49="")),"完了時残数量・処置結果を入力",IF(AND(NOT(ISBLANK(X49)),NOT(AND(ISNUMBER(AA49),AA49&gt;=0,AA49&lt;=G49))),"完了時残数量を確認",IF(AND(NOT(ISBLANK(X49)),X49&lt;K49),"完了日が基準日より前",IF(AND(NOT(ISBLANK(X49)),X49&lt;P49),"完了日が現物確認日より前","")))))))))))))))))))))))))))))))))))</x:f>
      </x:c>
    </x:row>
    <x:row r="50" ht="30" customHeight="1">
      <x:c r="A50" s="29"/>
      <x:c r="B50" s="21"/>
      <x:c r="C50" s="29"/>
      <x:c r="D50" s="21"/>
      <x:c r="E50" s="29"/>
      <x:c r="F50" s="21"/>
      <x:c r="G50" s="24"/>
      <x:c r="H50" s="21"/>
      <x:c r="I50" s="24"/>
      <x:c r="J50" s="26" t="str">
        <x:f>IF(COUNTA(A50:I50,K50:L50,N50:AB50)=0,"",IF(OR(ISBLANK(G50),ISBLANK(I50)),"未入力",IF(AND(ISNUMBER(G50),ISNUMBER(I50),G50&gt;=0,I50&gt;=0),G50*I50,"数量・単価を確認")))</x:f>
      </x:c>
      <x:c r="K50" s="28"/>
      <x:c r="L50" s="21"/>
      <x:c r="M50" s="26" t="str">
        <x:f>IF(COUNTA(A50:I50,K50:L50,N50:AB50)=0,"",IF(ISBLANK(K50),"基準日未入力",IF(NOT(IF(ISNUMBER($B$4),AND($B$4&gt;=1,$B$4&lt;=2958465,$B$4=INT($B$4)),FALSE)),"確認日を確認",IF(NOT(IF(ISNUMBER(K50),AND(K50&gt;=1,K50&lt;=2958465,K50=INT(K50)),FALSE)),"基準日を確認",IF(K50&gt;$B$4,"基準日が未来",$B$4-K50)))))</x:f>
      </x:c>
      <x:c r="N50" s="21"/>
      <x:c r="O50" s="21"/>
      <x:c r="P50" s="28"/>
      <x:c r="Q50" s="21"/>
      <x:c r="R50" s="21"/>
      <x:c r="S50" s="21"/>
      <x:c r="T50" s="21"/>
      <x:c r="U50" s="21"/>
      <x:c r="V50" s="21"/>
      <x:c r="W50" s="28"/>
      <x:c r="X50" s="28"/>
      <x:c r="Y50" s="21"/>
      <x:c r="Z50" s="21"/>
      <x:c r="AA50" s="24"/>
      <x:c r="AB50" s="21"/>
      <x:c r="AC50" s="22" t="str">
        <x:f>IF(COUNTA(A50:I50,K50:L50,N50:AB50)=0,"",IF(NOT(IF(ISNUMBER($B$4),AND($B$4&gt;=1,$B$4&lt;=2958465,$B$4=INT($B$4)),FALSE)),"確認日を確認",IF(AND(IF(ISNUMBER(X50),AND(X50&gt;=1,X50&lt;=2958465,X50=INT(X50)),FALSE),X50&lt;=$B$4,IF(ISNUMBER(K50),X50&gt;=K50,FALSE),IF(ISNUMBER(P50),X50&gt;=P50,FALSE),ISNUMBER(AA50),AA50&gt;=0,ISNUMBER(G50),AA50&lt;=G50,AB50&lt;&gt;""),"完了",IF(ISBLANK(W50),"期限未入力",IF(NOT(IF(ISNUMBER(W50),AND(W50&gt;=1,W50&lt;=2958465,W50=INT(W50)),FALSE)),"期限を確認",IF(W50&lt;$B$4,"期限超過",IF(W50=$B$4,"本日期限","未完了")))))))</x:f>
      </x:c>
      <x:c r="AD50" s="22" t="str">
        <x:f>IF(COUNTA(A50:I50,K50:L50,N50:AB50)=0,"",IF(A50="","管理番号を入力",IF(COUNTIFS($A$12:$A$211,A50)&gt;1,"管理番号が重複",IF(AND(B50&lt;&gt;"原材料",B50&lt;&gt;"仕掛品",B50&lt;&gt;"製品",B50&lt;&gt;"補修用",B50&lt;&gt;"保留品",B50&lt;&gt;"受注生産用",B50&lt;&gt;"試作用",B50&lt;&gt;"顧客支給品",B50&lt;&gt;"その他"),"在庫区分を選択",IF(C50="","品番を入力",IF(D50="","品名・仕様を入力",IF(F50="","保管場所を入力",IF(ISBLANK(G50),"現有数量を入力",IF(NOT(AND(ISNUMBER(G50),G50&gt;=0)),"現有数量を確認",IF(H50="","単位を入力",IF(ISBLANK(I50),"在庫単価を入力",IF(NOT(AND(ISNUMBER(I50),I50&gt;=0)),"在庫単価を確認",IF(Y50="","単価の基準を入力",IF(NOT(ISNUMBER(M50)),"確認日・基準日を確認",IF(AND(L50&lt;&gt;"最終出庫日",L50&lt;&gt;"最終工程実績日",L50&lt;&gt;"最終出荷日",L50&lt;&gt;"最終引当解除日",L50&lt;&gt;"入庫日（未使用）",L50&lt;&gt;"製造指示日（暫定）",L50&lt;&gt;"作業票記録日（暫定）",L50&lt;&gt;"検査記録日（暫定）",L50&lt;&gt;"現物表示日（暫定）",L50&lt;&gt;"その他"),"基準日の種類を選択",IF(N50="","最終移動内容を入力",IF(AND(O50&lt;&gt;"見込み違い",O50&lt;&gt;"受注取消・失注",O50&lt;&gt;"設計変更",O50&lt;&gt;"仕様変更",O50&lt;&gt;"最小発注量",O50&lt;&gt;"発注過多",O50&lt;&gt;"工程停止",O50&lt;&gt;"不良・選別待ち",O50&lt;&gt;"余り材",O50&lt;&gt;"保管場所不明",O50&lt;&gt;"その他"),"滞留理由を選択",IF(AND(O50="その他",Z50=""),"その他の理由を補足",IF(P50="","現物確認日を入力",IF(NOT(IF(ISNUMBER(P50),AND(P50&gt;=1,P50&lt;=2958465,P50=INT(P50)),FALSE)),"現物確認日を確認",IF(P50&gt;$B$4,"現物確認日が未来",IF(AND(Q50&lt;&gt;"使用可",Q50&lt;&gt;"条件付き可",Q50&lt;&gt;"不可",Q50&lt;&gt;"要確認"),"品質・使用可否を選択",IF(R50="","需要見込みを入力（不明も可）",IF(AND(S50&lt;&gt;"保管継続",S50&lt;&gt;"発注停止",S50&lt;&gt;"優先使用",S50&lt;&gt;"転用",S50&lt;&gt;"再加工",S50&lt;&gt;"売却検討",S50&lt;&gt;"廃棄検討",S50&lt;&gt;"要調査"),"処置区分を選択",IF(T50="","処置案・使用条件を入力",IF(U50="","担当者を入力",IF(V50="","決裁者を入力",IF(ISBLANK(W50),"期限を入力",IF(NOT(IF(ISNUMBER(W50),AND(W50&gt;=1,W50&lt;=2958465,W50=INT(W50)),FALSE)),"期限を確認",IF(AND(NOT(ISBLANK(X50)),NOT(IF(ISNUMBER(X50),AND(X50&gt;=1,X50&lt;=2958465,X50=INT(X50)),FALSE))),"完了日を確認",IF(AND(NOT(ISBLANK(X50)),X50&gt;$B$4),"完了日が未来",IF(AND(NOT(ISBLANK(X50)),OR(ISBLANK(AA50),AB50="")),"完了時残数量・処置結果を入力",IF(AND(NOT(ISBLANK(X50)),NOT(AND(ISNUMBER(AA50),AA50&gt;=0,AA50&lt;=G50))),"完了時残数量を確認",IF(AND(NOT(ISBLANK(X50)),X50&lt;K50),"完了日が基準日より前",IF(AND(NOT(ISBLANK(X50)),X50&lt;P50),"完了日が現物確認日より前","")))))))))))))))))))))))))))))))))))</x:f>
      </x:c>
    </x:row>
    <x:row r="51" ht="30" customHeight="1">
      <x:c r="A51" s="29"/>
      <x:c r="B51" s="21"/>
      <x:c r="C51" s="29"/>
      <x:c r="D51" s="21"/>
      <x:c r="E51" s="29"/>
      <x:c r="F51" s="21"/>
      <x:c r="G51" s="24"/>
      <x:c r="H51" s="21"/>
      <x:c r="I51" s="24"/>
      <x:c r="J51" s="26" t="str">
        <x:f>IF(COUNTA(A51:I51,K51:L51,N51:AB51)=0,"",IF(OR(ISBLANK(G51),ISBLANK(I51)),"未入力",IF(AND(ISNUMBER(G51),ISNUMBER(I51),G51&gt;=0,I51&gt;=0),G51*I51,"数量・単価を確認")))</x:f>
      </x:c>
      <x:c r="K51" s="28"/>
      <x:c r="L51" s="21"/>
      <x:c r="M51" s="26" t="str">
        <x:f>IF(COUNTA(A51:I51,K51:L51,N51:AB51)=0,"",IF(ISBLANK(K51),"基準日未入力",IF(NOT(IF(ISNUMBER($B$4),AND($B$4&gt;=1,$B$4&lt;=2958465,$B$4=INT($B$4)),FALSE)),"確認日を確認",IF(NOT(IF(ISNUMBER(K51),AND(K51&gt;=1,K51&lt;=2958465,K51=INT(K51)),FALSE)),"基準日を確認",IF(K51&gt;$B$4,"基準日が未来",$B$4-K51)))))</x:f>
      </x:c>
      <x:c r="N51" s="21"/>
      <x:c r="O51" s="21"/>
      <x:c r="P51" s="28"/>
      <x:c r="Q51" s="21"/>
      <x:c r="R51" s="21"/>
      <x:c r="S51" s="21"/>
      <x:c r="T51" s="21"/>
      <x:c r="U51" s="21"/>
      <x:c r="V51" s="21"/>
      <x:c r="W51" s="28"/>
      <x:c r="X51" s="28"/>
      <x:c r="Y51" s="21"/>
      <x:c r="Z51" s="21"/>
      <x:c r="AA51" s="24"/>
      <x:c r="AB51" s="21"/>
      <x:c r="AC51" s="22" t="str">
        <x:f>IF(COUNTA(A51:I51,K51:L51,N51:AB51)=0,"",IF(NOT(IF(ISNUMBER($B$4),AND($B$4&gt;=1,$B$4&lt;=2958465,$B$4=INT($B$4)),FALSE)),"確認日を確認",IF(AND(IF(ISNUMBER(X51),AND(X51&gt;=1,X51&lt;=2958465,X51=INT(X51)),FALSE),X51&lt;=$B$4,IF(ISNUMBER(K51),X51&gt;=K51,FALSE),IF(ISNUMBER(P51),X51&gt;=P51,FALSE),ISNUMBER(AA51),AA51&gt;=0,ISNUMBER(G51),AA51&lt;=G51,AB51&lt;&gt;""),"完了",IF(ISBLANK(W51),"期限未入力",IF(NOT(IF(ISNUMBER(W51),AND(W51&gt;=1,W51&lt;=2958465,W51=INT(W51)),FALSE)),"期限を確認",IF(W51&lt;$B$4,"期限超過",IF(W51=$B$4,"本日期限","未完了")))))))</x:f>
      </x:c>
      <x:c r="AD51" s="22" t="str">
        <x:f>IF(COUNTA(A51:I51,K51:L51,N51:AB51)=0,"",IF(A51="","管理番号を入力",IF(COUNTIFS($A$12:$A$211,A51)&gt;1,"管理番号が重複",IF(AND(B51&lt;&gt;"原材料",B51&lt;&gt;"仕掛品",B51&lt;&gt;"製品",B51&lt;&gt;"補修用",B51&lt;&gt;"保留品",B51&lt;&gt;"受注生産用",B51&lt;&gt;"試作用",B51&lt;&gt;"顧客支給品",B51&lt;&gt;"その他"),"在庫区分を選択",IF(C51="","品番を入力",IF(D51="","品名・仕様を入力",IF(F51="","保管場所を入力",IF(ISBLANK(G51),"現有数量を入力",IF(NOT(AND(ISNUMBER(G51),G51&gt;=0)),"現有数量を確認",IF(H51="","単位を入力",IF(ISBLANK(I51),"在庫単価を入力",IF(NOT(AND(ISNUMBER(I51),I51&gt;=0)),"在庫単価を確認",IF(Y51="","単価の基準を入力",IF(NOT(ISNUMBER(M51)),"確認日・基準日を確認",IF(AND(L51&lt;&gt;"最終出庫日",L51&lt;&gt;"最終工程実績日",L51&lt;&gt;"最終出荷日",L51&lt;&gt;"最終引当解除日",L51&lt;&gt;"入庫日（未使用）",L51&lt;&gt;"製造指示日（暫定）",L51&lt;&gt;"作業票記録日（暫定）",L51&lt;&gt;"検査記録日（暫定）",L51&lt;&gt;"現物表示日（暫定）",L51&lt;&gt;"その他"),"基準日の種類を選択",IF(N51="","最終移動内容を入力",IF(AND(O51&lt;&gt;"見込み違い",O51&lt;&gt;"受注取消・失注",O51&lt;&gt;"設計変更",O51&lt;&gt;"仕様変更",O51&lt;&gt;"最小発注量",O51&lt;&gt;"発注過多",O51&lt;&gt;"工程停止",O51&lt;&gt;"不良・選別待ち",O51&lt;&gt;"余り材",O51&lt;&gt;"保管場所不明",O51&lt;&gt;"その他"),"滞留理由を選択",IF(AND(O51="その他",Z51=""),"その他の理由を補足",IF(P51="","現物確認日を入力",IF(NOT(IF(ISNUMBER(P51),AND(P51&gt;=1,P51&lt;=2958465,P51=INT(P51)),FALSE)),"現物確認日を確認",IF(P51&gt;$B$4,"現物確認日が未来",IF(AND(Q51&lt;&gt;"使用可",Q51&lt;&gt;"条件付き可",Q51&lt;&gt;"不可",Q51&lt;&gt;"要確認"),"品質・使用可否を選択",IF(R51="","需要見込みを入力（不明も可）",IF(AND(S51&lt;&gt;"保管継続",S51&lt;&gt;"発注停止",S51&lt;&gt;"優先使用",S51&lt;&gt;"転用",S51&lt;&gt;"再加工",S51&lt;&gt;"売却検討",S51&lt;&gt;"廃棄検討",S51&lt;&gt;"要調査"),"処置区分を選択",IF(T51="","処置案・使用条件を入力",IF(U51="","担当者を入力",IF(V51="","決裁者を入力",IF(ISBLANK(W51),"期限を入力",IF(NOT(IF(ISNUMBER(W51),AND(W51&gt;=1,W51&lt;=2958465,W51=INT(W51)),FALSE)),"期限を確認",IF(AND(NOT(ISBLANK(X51)),NOT(IF(ISNUMBER(X51),AND(X51&gt;=1,X51&lt;=2958465,X51=INT(X51)),FALSE))),"完了日を確認",IF(AND(NOT(ISBLANK(X51)),X51&gt;$B$4),"完了日が未来",IF(AND(NOT(ISBLANK(X51)),OR(ISBLANK(AA51),AB51="")),"完了時残数量・処置結果を入力",IF(AND(NOT(ISBLANK(X51)),NOT(AND(ISNUMBER(AA51),AA51&gt;=0,AA51&lt;=G51))),"完了時残数量を確認",IF(AND(NOT(ISBLANK(X51)),X51&lt;K51),"完了日が基準日より前",IF(AND(NOT(ISBLANK(X51)),X51&lt;P51),"完了日が現物確認日より前","")))))))))))))))))))))))))))))))))))</x:f>
      </x:c>
    </x:row>
    <x:row r="52" ht="30" customHeight="1">
      <x:c r="A52" s="29"/>
      <x:c r="B52" s="21"/>
      <x:c r="C52" s="29"/>
      <x:c r="D52" s="21"/>
      <x:c r="E52" s="29"/>
      <x:c r="F52" s="21"/>
      <x:c r="G52" s="24"/>
      <x:c r="H52" s="21"/>
      <x:c r="I52" s="24"/>
      <x:c r="J52" s="26" t="str">
        <x:f>IF(COUNTA(A52:I52,K52:L52,N52:AB52)=0,"",IF(OR(ISBLANK(G52),ISBLANK(I52)),"未入力",IF(AND(ISNUMBER(G52),ISNUMBER(I52),G52&gt;=0,I52&gt;=0),G52*I52,"数量・単価を確認")))</x:f>
      </x:c>
      <x:c r="K52" s="28"/>
      <x:c r="L52" s="21"/>
      <x:c r="M52" s="26" t="str">
        <x:f>IF(COUNTA(A52:I52,K52:L52,N52:AB52)=0,"",IF(ISBLANK(K52),"基準日未入力",IF(NOT(IF(ISNUMBER($B$4),AND($B$4&gt;=1,$B$4&lt;=2958465,$B$4=INT($B$4)),FALSE)),"確認日を確認",IF(NOT(IF(ISNUMBER(K52),AND(K52&gt;=1,K52&lt;=2958465,K52=INT(K52)),FALSE)),"基準日を確認",IF(K52&gt;$B$4,"基準日が未来",$B$4-K52)))))</x:f>
      </x:c>
      <x:c r="N52" s="21"/>
      <x:c r="O52" s="21"/>
      <x:c r="P52" s="28"/>
      <x:c r="Q52" s="21"/>
      <x:c r="R52" s="21"/>
      <x:c r="S52" s="21"/>
      <x:c r="T52" s="21"/>
      <x:c r="U52" s="21"/>
      <x:c r="V52" s="21"/>
      <x:c r="W52" s="28"/>
      <x:c r="X52" s="28"/>
      <x:c r="Y52" s="21"/>
      <x:c r="Z52" s="21"/>
      <x:c r="AA52" s="24"/>
      <x:c r="AB52" s="21"/>
      <x:c r="AC52" s="22" t="str">
        <x:f>IF(COUNTA(A52:I52,K52:L52,N52:AB52)=0,"",IF(NOT(IF(ISNUMBER($B$4),AND($B$4&gt;=1,$B$4&lt;=2958465,$B$4=INT($B$4)),FALSE)),"確認日を確認",IF(AND(IF(ISNUMBER(X52),AND(X52&gt;=1,X52&lt;=2958465,X52=INT(X52)),FALSE),X52&lt;=$B$4,IF(ISNUMBER(K52),X52&gt;=K52,FALSE),IF(ISNUMBER(P52),X52&gt;=P52,FALSE),ISNUMBER(AA52),AA52&gt;=0,ISNUMBER(G52),AA52&lt;=G52,AB52&lt;&gt;""),"完了",IF(ISBLANK(W52),"期限未入力",IF(NOT(IF(ISNUMBER(W52),AND(W52&gt;=1,W52&lt;=2958465,W52=INT(W52)),FALSE)),"期限を確認",IF(W52&lt;$B$4,"期限超過",IF(W52=$B$4,"本日期限","未完了")))))))</x:f>
      </x:c>
      <x:c r="AD52" s="22" t="str">
        <x:f>IF(COUNTA(A52:I52,K52:L52,N52:AB52)=0,"",IF(A52="","管理番号を入力",IF(COUNTIFS($A$12:$A$211,A52)&gt;1,"管理番号が重複",IF(AND(B52&lt;&gt;"原材料",B52&lt;&gt;"仕掛品",B52&lt;&gt;"製品",B52&lt;&gt;"補修用",B52&lt;&gt;"保留品",B52&lt;&gt;"受注生産用",B52&lt;&gt;"試作用",B52&lt;&gt;"顧客支給品",B52&lt;&gt;"その他"),"在庫区分を選択",IF(C52="","品番を入力",IF(D52="","品名・仕様を入力",IF(F52="","保管場所を入力",IF(ISBLANK(G52),"現有数量を入力",IF(NOT(AND(ISNUMBER(G52),G52&gt;=0)),"現有数量を確認",IF(H52="","単位を入力",IF(ISBLANK(I52),"在庫単価を入力",IF(NOT(AND(ISNUMBER(I52),I52&gt;=0)),"在庫単価を確認",IF(Y52="","単価の基準を入力",IF(NOT(ISNUMBER(M52)),"確認日・基準日を確認",IF(AND(L52&lt;&gt;"最終出庫日",L52&lt;&gt;"最終工程実績日",L52&lt;&gt;"最終出荷日",L52&lt;&gt;"最終引当解除日",L52&lt;&gt;"入庫日（未使用）",L52&lt;&gt;"製造指示日（暫定）",L52&lt;&gt;"作業票記録日（暫定）",L52&lt;&gt;"検査記録日（暫定）",L52&lt;&gt;"現物表示日（暫定）",L52&lt;&gt;"その他"),"基準日の種類を選択",IF(N52="","最終移動内容を入力",IF(AND(O52&lt;&gt;"見込み違い",O52&lt;&gt;"受注取消・失注",O52&lt;&gt;"設計変更",O52&lt;&gt;"仕様変更",O52&lt;&gt;"最小発注量",O52&lt;&gt;"発注過多",O52&lt;&gt;"工程停止",O52&lt;&gt;"不良・選別待ち",O52&lt;&gt;"余り材",O52&lt;&gt;"保管場所不明",O52&lt;&gt;"その他"),"滞留理由を選択",IF(AND(O52="その他",Z52=""),"その他の理由を補足",IF(P52="","現物確認日を入力",IF(NOT(IF(ISNUMBER(P52),AND(P52&gt;=1,P52&lt;=2958465,P52=INT(P52)),FALSE)),"現物確認日を確認",IF(P52&gt;$B$4,"現物確認日が未来",IF(AND(Q52&lt;&gt;"使用可",Q52&lt;&gt;"条件付き可",Q52&lt;&gt;"不可",Q52&lt;&gt;"要確認"),"品質・使用可否を選択",IF(R52="","需要見込みを入力（不明も可）",IF(AND(S52&lt;&gt;"保管継続",S52&lt;&gt;"発注停止",S52&lt;&gt;"優先使用",S52&lt;&gt;"転用",S52&lt;&gt;"再加工",S52&lt;&gt;"売却検討",S52&lt;&gt;"廃棄検討",S52&lt;&gt;"要調査"),"処置区分を選択",IF(T52="","処置案・使用条件を入力",IF(U52="","担当者を入力",IF(V52="","決裁者を入力",IF(ISBLANK(W52),"期限を入力",IF(NOT(IF(ISNUMBER(W52),AND(W52&gt;=1,W52&lt;=2958465,W52=INT(W52)),FALSE)),"期限を確認",IF(AND(NOT(ISBLANK(X52)),NOT(IF(ISNUMBER(X52),AND(X52&gt;=1,X52&lt;=2958465,X52=INT(X52)),FALSE))),"完了日を確認",IF(AND(NOT(ISBLANK(X52)),X52&gt;$B$4),"完了日が未来",IF(AND(NOT(ISBLANK(X52)),OR(ISBLANK(AA52),AB52="")),"完了時残数量・処置結果を入力",IF(AND(NOT(ISBLANK(X52)),NOT(AND(ISNUMBER(AA52),AA52&gt;=0,AA52&lt;=G52))),"完了時残数量を確認",IF(AND(NOT(ISBLANK(X52)),X52&lt;K52),"完了日が基準日より前",IF(AND(NOT(ISBLANK(X52)),X52&lt;P52),"完了日が現物確認日より前","")))))))))))))))))))))))))))))))))))</x:f>
      </x:c>
    </x:row>
    <x:row r="53" ht="30" customHeight="1">
      <x:c r="A53" s="29"/>
      <x:c r="B53" s="21"/>
      <x:c r="C53" s="29"/>
      <x:c r="D53" s="21"/>
      <x:c r="E53" s="29"/>
      <x:c r="F53" s="21"/>
      <x:c r="G53" s="24"/>
      <x:c r="H53" s="21"/>
      <x:c r="I53" s="24"/>
      <x:c r="J53" s="26" t="str">
        <x:f>IF(COUNTA(A53:I53,K53:L53,N53:AB53)=0,"",IF(OR(ISBLANK(G53),ISBLANK(I53)),"未入力",IF(AND(ISNUMBER(G53),ISNUMBER(I53),G53&gt;=0,I53&gt;=0),G53*I53,"数量・単価を確認")))</x:f>
      </x:c>
      <x:c r="K53" s="28"/>
      <x:c r="L53" s="21"/>
      <x:c r="M53" s="26" t="str">
        <x:f>IF(COUNTA(A53:I53,K53:L53,N53:AB53)=0,"",IF(ISBLANK(K53),"基準日未入力",IF(NOT(IF(ISNUMBER($B$4),AND($B$4&gt;=1,$B$4&lt;=2958465,$B$4=INT($B$4)),FALSE)),"確認日を確認",IF(NOT(IF(ISNUMBER(K53),AND(K53&gt;=1,K53&lt;=2958465,K53=INT(K53)),FALSE)),"基準日を確認",IF(K53&gt;$B$4,"基準日が未来",$B$4-K53)))))</x:f>
      </x:c>
      <x:c r="N53" s="21"/>
      <x:c r="O53" s="21"/>
      <x:c r="P53" s="28"/>
      <x:c r="Q53" s="21"/>
      <x:c r="R53" s="21"/>
      <x:c r="S53" s="21"/>
      <x:c r="T53" s="21"/>
      <x:c r="U53" s="21"/>
      <x:c r="V53" s="21"/>
      <x:c r="W53" s="28"/>
      <x:c r="X53" s="28"/>
      <x:c r="Y53" s="21"/>
      <x:c r="Z53" s="21"/>
      <x:c r="AA53" s="24"/>
      <x:c r="AB53" s="21"/>
      <x:c r="AC53" s="22" t="str">
        <x:f>IF(COUNTA(A53:I53,K53:L53,N53:AB53)=0,"",IF(NOT(IF(ISNUMBER($B$4),AND($B$4&gt;=1,$B$4&lt;=2958465,$B$4=INT($B$4)),FALSE)),"確認日を確認",IF(AND(IF(ISNUMBER(X53),AND(X53&gt;=1,X53&lt;=2958465,X53=INT(X53)),FALSE),X53&lt;=$B$4,IF(ISNUMBER(K53),X53&gt;=K53,FALSE),IF(ISNUMBER(P53),X53&gt;=P53,FALSE),ISNUMBER(AA53),AA53&gt;=0,ISNUMBER(G53),AA53&lt;=G53,AB53&lt;&gt;""),"完了",IF(ISBLANK(W53),"期限未入力",IF(NOT(IF(ISNUMBER(W53),AND(W53&gt;=1,W53&lt;=2958465,W53=INT(W53)),FALSE)),"期限を確認",IF(W53&lt;$B$4,"期限超過",IF(W53=$B$4,"本日期限","未完了")))))))</x:f>
      </x:c>
      <x:c r="AD53" s="22" t="str">
        <x:f>IF(COUNTA(A53:I53,K53:L53,N53:AB53)=0,"",IF(A53="","管理番号を入力",IF(COUNTIFS($A$12:$A$211,A53)&gt;1,"管理番号が重複",IF(AND(B53&lt;&gt;"原材料",B53&lt;&gt;"仕掛品",B53&lt;&gt;"製品",B53&lt;&gt;"補修用",B53&lt;&gt;"保留品",B53&lt;&gt;"受注生産用",B53&lt;&gt;"試作用",B53&lt;&gt;"顧客支給品",B53&lt;&gt;"その他"),"在庫区分を選択",IF(C53="","品番を入力",IF(D53="","品名・仕様を入力",IF(F53="","保管場所を入力",IF(ISBLANK(G53),"現有数量を入力",IF(NOT(AND(ISNUMBER(G53),G53&gt;=0)),"現有数量を確認",IF(H53="","単位を入力",IF(ISBLANK(I53),"在庫単価を入力",IF(NOT(AND(ISNUMBER(I53),I53&gt;=0)),"在庫単価を確認",IF(Y53="","単価の基準を入力",IF(NOT(ISNUMBER(M53)),"確認日・基準日を確認",IF(AND(L53&lt;&gt;"最終出庫日",L53&lt;&gt;"最終工程実績日",L53&lt;&gt;"最終出荷日",L53&lt;&gt;"最終引当解除日",L53&lt;&gt;"入庫日（未使用）",L53&lt;&gt;"製造指示日（暫定）",L53&lt;&gt;"作業票記録日（暫定）",L53&lt;&gt;"検査記録日（暫定）",L53&lt;&gt;"現物表示日（暫定）",L53&lt;&gt;"その他"),"基準日の種類を選択",IF(N53="","最終移動内容を入力",IF(AND(O53&lt;&gt;"見込み違い",O53&lt;&gt;"受注取消・失注",O53&lt;&gt;"設計変更",O53&lt;&gt;"仕様変更",O53&lt;&gt;"最小発注量",O53&lt;&gt;"発注過多",O53&lt;&gt;"工程停止",O53&lt;&gt;"不良・選別待ち",O53&lt;&gt;"余り材",O53&lt;&gt;"保管場所不明",O53&lt;&gt;"その他"),"滞留理由を選択",IF(AND(O53="その他",Z53=""),"その他の理由を補足",IF(P53="","現物確認日を入力",IF(NOT(IF(ISNUMBER(P53),AND(P53&gt;=1,P53&lt;=2958465,P53=INT(P53)),FALSE)),"現物確認日を確認",IF(P53&gt;$B$4,"現物確認日が未来",IF(AND(Q53&lt;&gt;"使用可",Q53&lt;&gt;"条件付き可",Q53&lt;&gt;"不可",Q53&lt;&gt;"要確認"),"品質・使用可否を選択",IF(R53="","需要見込みを入力（不明も可）",IF(AND(S53&lt;&gt;"保管継続",S53&lt;&gt;"発注停止",S53&lt;&gt;"優先使用",S53&lt;&gt;"転用",S53&lt;&gt;"再加工",S53&lt;&gt;"売却検討",S53&lt;&gt;"廃棄検討",S53&lt;&gt;"要調査"),"処置区分を選択",IF(T53="","処置案・使用条件を入力",IF(U53="","担当者を入力",IF(V53="","決裁者を入力",IF(ISBLANK(W53),"期限を入力",IF(NOT(IF(ISNUMBER(W53),AND(W53&gt;=1,W53&lt;=2958465,W53=INT(W53)),FALSE)),"期限を確認",IF(AND(NOT(ISBLANK(X53)),NOT(IF(ISNUMBER(X53),AND(X53&gt;=1,X53&lt;=2958465,X53=INT(X53)),FALSE))),"完了日を確認",IF(AND(NOT(ISBLANK(X53)),X53&gt;$B$4),"完了日が未来",IF(AND(NOT(ISBLANK(X53)),OR(ISBLANK(AA53),AB53="")),"完了時残数量・処置結果を入力",IF(AND(NOT(ISBLANK(X53)),NOT(AND(ISNUMBER(AA53),AA53&gt;=0,AA53&lt;=G53))),"完了時残数量を確認",IF(AND(NOT(ISBLANK(X53)),X53&lt;K53),"完了日が基準日より前",IF(AND(NOT(ISBLANK(X53)),X53&lt;P53),"完了日が現物確認日より前","")))))))))))))))))))))))))))))))))))</x:f>
      </x:c>
    </x:row>
    <x:row r="54" ht="30" customHeight="1">
      <x:c r="A54" s="29"/>
      <x:c r="B54" s="21"/>
      <x:c r="C54" s="29"/>
      <x:c r="D54" s="21"/>
      <x:c r="E54" s="29"/>
      <x:c r="F54" s="21"/>
      <x:c r="G54" s="24"/>
      <x:c r="H54" s="21"/>
      <x:c r="I54" s="24"/>
      <x:c r="J54" s="26" t="str">
        <x:f>IF(COUNTA(A54:I54,K54:L54,N54:AB54)=0,"",IF(OR(ISBLANK(G54),ISBLANK(I54)),"未入力",IF(AND(ISNUMBER(G54),ISNUMBER(I54),G54&gt;=0,I54&gt;=0),G54*I54,"数量・単価を確認")))</x:f>
      </x:c>
      <x:c r="K54" s="28"/>
      <x:c r="L54" s="21"/>
      <x:c r="M54" s="26" t="str">
        <x:f>IF(COUNTA(A54:I54,K54:L54,N54:AB54)=0,"",IF(ISBLANK(K54),"基準日未入力",IF(NOT(IF(ISNUMBER($B$4),AND($B$4&gt;=1,$B$4&lt;=2958465,$B$4=INT($B$4)),FALSE)),"確認日を確認",IF(NOT(IF(ISNUMBER(K54),AND(K54&gt;=1,K54&lt;=2958465,K54=INT(K54)),FALSE)),"基準日を確認",IF(K54&gt;$B$4,"基準日が未来",$B$4-K54)))))</x:f>
      </x:c>
      <x:c r="N54" s="21"/>
      <x:c r="O54" s="21"/>
      <x:c r="P54" s="28"/>
      <x:c r="Q54" s="21"/>
      <x:c r="R54" s="21"/>
      <x:c r="S54" s="21"/>
      <x:c r="T54" s="21"/>
      <x:c r="U54" s="21"/>
      <x:c r="V54" s="21"/>
      <x:c r="W54" s="28"/>
      <x:c r="X54" s="28"/>
      <x:c r="Y54" s="21"/>
      <x:c r="Z54" s="21"/>
      <x:c r="AA54" s="24"/>
      <x:c r="AB54" s="21"/>
      <x:c r="AC54" s="22" t="str">
        <x:f>IF(COUNTA(A54:I54,K54:L54,N54:AB54)=0,"",IF(NOT(IF(ISNUMBER($B$4),AND($B$4&gt;=1,$B$4&lt;=2958465,$B$4=INT($B$4)),FALSE)),"確認日を確認",IF(AND(IF(ISNUMBER(X54),AND(X54&gt;=1,X54&lt;=2958465,X54=INT(X54)),FALSE),X54&lt;=$B$4,IF(ISNUMBER(K54),X54&gt;=K54,FALSE),IF(ISNUMBER(P54),X54&gt;=P54,FALSE),ISNUMBER(AA54),AA54&gt;=0,ISNUMBER(G54),AA54&lt;=G54,AB54&lt;&gt;""),"完了",IF(ISBLANK(W54),"期限未入力",IF(NOT(IF(ISNUMBER(W54),AND(W54&gt;=1,W54&lt;=2958465,W54=INT(W54)),FALSE)),"期限を確認",IF(W54&lt;$B$4,"期限超過",IF(W54=$B$4,"本日期限","未完了")))))))</x:f>
      </x:c>
      <x:c r="AD54" s="22" t="str">
        <x:f>IF(COUNTA(A54:I54,K54:L54,N54:AB54)=0,"",IF(A54="","管理番号を入力",IF(COUNTIFS($A$12:$A$211,A54)&gt;1,"管理番号が重複",IF(AND(B54&lt;&gt;"原材料",B54&lt;&gt;"仕掛品",B54&lt;&gt;"製品",B54&lt;&gt;"補修用",B54&lt;&gt;"保留品",B54&lt;&gt;"受注生産用",B54&lt;&gt;"試作用",B54&lt;&gt;"顧客支給品",B54&lt;&gt;"その他"),"在庫区分を選択",IF(C54="","品番を入力",IF(D54="","品名・仕様を入力",IF(F54="","保管場所を入力",IF(ISBLANK(G54),"現有数量を入力",IF(NOT(AND(ISNUMBER(G54),G54&gt;=0)),"現有数量を確認",IF(H54="","単位を入力",IF(ISBLANK(I54),"在庫単価を入力",IF(NOT(AND(ISNUMBER(I54),I54&gt;=0)),"在庫単価を確認",IF(Y54="","単価の基準を入力",IF(NOT(ISNUMBER(M54)),"確認日・基準日を確認",IF(AND(L54&lt;&gt;"最終出庫日",L54&lt;&gt;"最終工程実績日",L54&lt;&gt;"最終出荷日",L54&lt;&gt;"最終引当解除日",L54&lt;&gt;"入庫日（未使用）",L54&lt;&gt;"製造指示日（暫定）",L54&lt;&gt;"作業票記録日（暫定）",L54&lt;&gt;"検査記録日（暫定）",L54&lt;&gt;"現物表示日（暫定）",L54&lt;&gt;"その他"),"基準日の種類を選択",IF(N54="","最終移動内容を入力",IF(AND(O54&lt;&gt;"見込み違い",O54&lt;&gt;"受注取消・失注",O54&lt;&gt;"設計変更",O54&lt;&gt;"仕様変更",O54&lt;&gt;"最小発注量",O54&lt;&gt;"発注過多",O54&lt;&gt;"工程停止",O54&lt;&gt;"不良・選別待ち",O54&lt;&gt;"余り材",O54&lt;&gt;"保管場所不明",O54&lt;&gt;"その他"),"滞留理由を選択",IF(AND(O54="その他",Z54=""),"その他の理由を補足",IF(P54="","現物確認日を入力",IF(NOT(IF(ISNUMBER(P54),AND(P54&gt;=1,P54&lt;=2958465,P54=INT(P54)),FALSE)),"現物確認日を確認",IF(P54&gt;$B$4,"現物確認日が未来",IF(AND(Q54&lt;&gt;"使用可",Q54&lt;&gt;"条件付き可",Q54&lt;&gt;"不可",Q54&lt;&gt;"要確認"),"品質・使用可否を選択",IF(R54="","需要見込みを入力（不明も可）",IF(AND(S54&lt;&gt;"保管継続",S54&lt;&gt;"発注停止",S54&lt;&gt;"優先使用",S54&lt;&gt;"転用",S54&lt;&gt;"再加工",S54&lt;&gt;"売却検討",S54&lt;&gt;"廃棄検討",S54&lt;&gt;"要調査"),"処置区分を選択",IF(T54="","処置案・使用条件を入力",IF(U54="","担当者を入力",IF(V54="","決裁者を入力",IF(ISBLANK(W54),"期限を入力",IF(NOT(IF(ISNUMBER(W54),AND(W54&gt;=1,W54&lt;=2958465,W54=INT(W54)),FALSE)),"期限を確認",IF(AND(NOT(ISBLANK(X54)),NOT(IF(ISNUMBER(X54),AND(X54&gt;=1,X54&lt;=2958465,X54=INT(X54)),FALSE))),"完了日を確認",IF(AND(NOT(ISBLANK(X54)),X54&gt;$B$4),"完了日が未来",IF(AND(NOT(ISBLANK(X54)),OR(ISBLANK(AA54),AB54="")),"完了時残数量・処置結果を入力",IF(AND(NOT(ISBLANK(X54)),NOT(AND(ISNUMBER(AA54),AA54&gt;=0,AA54&lt;=G54))),"完了時残数量を確認",IF(AND(NOT(ISBLANK(X54)),X54&lt;K54),"完了日が基準日より前",IF(AND(NOT(ISBLANK(X54)),X54&lt;P54),"完了日が現物確認日より前","")))))))))))))))))))))))))))))))))))</x:f>
      </x:c>
    </x:row>
    <x:row r="55" ht="30" customHeight="1">
      <x:c r="A55" s="29"/>
      <x:c r="B55" s="21"/>
      <x:c r="C55" s="29"/>
      <x:c r="D55" s="21"/>
      <x:c r="E55" s="29"/>
      <x:c r="F55" s="21"/>
      <x:c r="G55" s="24"/>
      <x:c r="H55" s="21"/>
      <x:c r="I55" s="24"/>
      <x:c r="J55" s="26" t="str">
        <x:f>IF(COUNTA(A55:I55,K55:L55,N55:AB55)=0,"",IF(OR(ISBLANK(G55),ISBLANK(I55)),"未入力",IF(AND(ISNUMBER(G55),ISNUMBER(I55),G55&gt;=0,I55&gt;=0),G55*I55,"数量・単価を確認")))</x:f>
      </x:c>
      <x:c r="K55" s="28"/>
      <x:c r="L55" s="21"/>
      <x:c r="M55" s="26" t="str">
        <x:f>IF(COUNTA(A55:I55,K55:L55,N55:AB55)=0,"",IF(ISBLANK(K55),"基準日未入力",IF(NOT(IF(ISNUMBER($B$4),AND($B$4&gt;=1,$B$4&lt;=2958465,$B$4=INT($B$4)),FALSE)),"確認日を確認",IF(NOT(IF(ISNUMBER(K55),AND(K55&gt;=1,K55&lt;=2958465,K55=INT(K55)),FALSE)),"基準日を確認",IF(K55&gt;$B$4,"基準日が未来",$B$4-K55)))))</x:f>
      </x:c>
      <x:c r="N55" s="21"/>
      <x:c r="O55" s="21"/>
      <x:c r="P55" s="28"/>
      <x:c r="Q55" s="21"/>
      <x:c r="R55" s="21"/>
      <x:c r="S55" s="21"/>
      <x:c r="T55" s="21"/>
      <x:c r="U55" s="21"/>
      <x:c r="V55" s="21"/>
      <x:c r="W55" s="28"/>
      <x:c r="X55" s="28"/>
      <x:c r="Y55" s="21"/>
      <x:c r="Z55" s="21"/>
      <x:c r="AA55" s="24"/>
      <x:c r="AB55" s="21"/>
      <x:c r="AC55" s="22" t="str">
        <x:f>IF(COUNTA(A55:I55,K55:L55,N55:AB55)=0,"",IF(NOT(IF(ISNUMBER($B$4),AND($B$4&gt;=1,$B$4&lt;=2958465,$B$4=INT($B$4)),FALSE)),"確認日を確認",IF(AND(IF(ISNUMBER(X55),AND(X55&gt;=1,X55&lt;=2958465,X55=INT(X55)),FALSE),X55&lt;=$B$4,IF(ISNUMBER(K55),X55&gt;=K55,FALSE),IF(ISNUMBER(P55),X55&gt;=P55,FALSE),ISNUMBER(AA55),AA55&gt;=0,ISNUMBER(G55),AA55&lt;=G55,AB55&lt;&gt;""),"完了",IF(ISBLANK(W55),"期限未入力",IF(NOT(IF(ISNUMBER(W55),AND(W55&gt;=1,W55&lt;=2958465,W55=INT(W55)),FALSE)),"期限を確認",IF(W55&lt;$B$4,"期限超過",IF(W55=$B$4,"本日期限","未完了")))))))</x:f>
      </x:c>
      <x:c r="AD55" s="22" t="str">
        <x:f>IF(COUNTA(A55:I55,K55:L55,N55:AB55)=0,"",IF(A55="","管理番号を入力",IF(COUNTIFS($A$12:$A$211,A55)&gt;1,"管理番号が重複",IF(AND(B55&lt;&gt;"原材料",B55&lt;&gt;"仕掛品",B55&lt;&gt;"製品",B55&lt;&gt;"補修用",B55&lt;&gt;"保留品",B55&lt;&gt;"受注生産用",B55&lt;&gt;"試作用",B55&lt;&gt;"顧客支給品",B55&lt;&gt;"その他"),"在庫区分を選択",IF(C55="","品番を入力",IF(D55="","品名・仕様を入力",IF(F55="","保管場所を入力",IF(ISBLANK(G55),"現有数量を入力",IF(NOT(AND(ISNUMBER(G55),G55&gt;=0)),"現有数量を確認",IF(H55="","単位を入力",IF(ISBLANK(I55),"在庫単価を入力",IF(NOT(AND(ISNUMBER(I55),I55&gt;=0)),"在庫単価を確認",IF(Y55="","単価の基準を入力",IF(NOT(ISNUMBER(M55)),"確認日・基準日を確認",IF(AND(L55&lt;&gt;"最終出庫日",L55&lt;&gt;"最終工程実績日",L55&lt;&gt;"最終出荷日",L55&lt;&gt;"最終引当解除日",L55&lt;&gt;"入庫日（未使用）",L55&lt;&gt;"製造指示日（暫定）",L55&lt;&gt;"作業票記録日（暫定）",L55&lt;&gt;"検査記録日（暫定）",L55&lt;&gt;"現物表示日（暫定）",L55&lt;&gt;"その他"),"基準日の種類を選択",IF(N55="","最終移動内容を入力",IF(AND(O55&lt;&gt;"見込み違い",O55&lt;&gt;"受注取消・失注",O55&lt;&gt;"設計変更",O55&lt;&gt;"仕様変更",O55&lt;&gt;"最小発注量",O55&lt;&gt;"発注過多",O55&lt;&gt;"工程停止",O55&lt;&gt;"不良・選別待ち",O55&lt;&gt;"余り材",O55&lt;&gt;"保管場所不明",O55&lt;&gt;"その他"),"滞留理由を選択",IF(AND(O55="その他",Z55=""),"その他の理由を補足",IF(P55="","現物確認日を入力",IF(NOT(IF(ISNUMBER(P55),AND(P55&gt;=1,P55&lt;=2958465,P55=INT(P55)),FALSE)),"現物確認日を確認",IF(P55&gt;$B$4,"現物確認日が未来",IF(AND(Q55&lt;&gt;"使用可",Q55&lt;&gt;"条件付き可",Q55&lt;&gt;"不可",Q55&lt;&gt;"要確認"),"品質・使用可否を選択",IF(R55="","需要見込みを入力（不明も可）",IF(AND(S55&lt;&gt;"保管継続",S55&lt;&gt;"発注停止",S55&lt;&gt;"優先使用",S55&lt;&gt;"転用",S55&lt;&gt;"再加工",S55&lt;&gt;"売却検討",S55&lt;&gt;"廃棄検討",S55&lt;&gt;"要調査"),"処置区分を選択",IF(T55="","処置案・使用条件を入力",IF(U55="","担当者を入力",IF(V55="","決裁者を入力",IF(ISBLANK(W55),"期限を入力",IF(NOT(IF(ISNUMBER(W55),AND(W55&gt;=1,W55&lt;=2958465,W55=INT(W55)),FALSE)),"期限を確認",IF(AND(NOT(ISBLANK(X55)),NOT(IF(ISNUMBER(X55),AND(X55&gt;=1,X55&lt;=2958465,X55=INT(X55)),FALSE))),"完了日を確認",IF(AND(NOT(ISBLANK(X55)),X55&gt;$B$4),"完了日が未来",IF(AND(NOT(ISBLANK(X55)),OR(ISBLANK(AA55),AB55="")),"完了時残数量・処置結果を入力",IF(AND(NOT(ISBLANK(X55)),NOT(AND(ISNUMBER(AA55),AA55&gt;=0,AA55&lt;=G55))),"完了時残数量を確認",IF(AND(NOT(ISBLANK(X55)),X55&lt;K55),"完了日が基準日より前",IF(AND(NOT(ISBLANK(X55)),X55&lt;P55),"完了日が現物確認日より前","")))))))))))))))))))))))))))))))))))</x:f>
      </x:c>
    </x:row>
    <x:row r="56" ht="30" customHeight="1">
      <x:c r="A56" s="29"/>
      <x:c r="B56" s="21"/>
      <x:c r="C56" s="29"/>
      <x:c r="D56" s="21"/>
      <x:c r="E56" s="29"/>
      <x:c r="F56" s="21"/>
      <x:c r="G56" s="24"/>
      <x:c r="H56" s="21"/>
      <x:c r="I56" s="24"/>
      <x:c r="J56" s="26" t="str">
        <x:f>IF(COUNTA(A56:I56,K56:L56,N56:AB56)=0,"",IF(OR(ISBLANK(G56),ISBLANK(I56)),"未入力",IF(AND(ISNUMBER(G56),ISNUMBER(I56),G56&gt;=0,I56&gt;=0),G56*I56,"数量・単価を確認")))</x:f>
      </x:c>
      <x:c r="K56" s="28"/>
      <x:c r="L56" s="21"/>
      <x:c r="M56" s="26" t="str">
        <x:f>IF(COUNTA(A56:I56,K56:L56,N56:AB56)=0,"",IF(ISBLANK(K56),"基準日未入力",IF(NOT(IF(ISNUMBER($B$4),AND($B$4&gt;=1,$B$4&lt;=2958465,$B$4=INT($B$4)),FALSE)),"確認日を確認",IF(NOT(IF(ISNUMBER(K56),AND(K56&gt;=1,K56&lt;=2958465,K56=INT(K56)),FALSE)),"基準日を確認",IF(K56&gt;$B$4,"基準日が未来",$B$4-K56)))))</x:f>
      </x:c>
      <x:c r="N56" s="21"/>
      <x:c r="O56" s="21"/>
      <x:c r="P56" s="28"/>
      <x:c r="Q56" s="21"/>
      <x:c r="R56" s="21"/>
      <x:c r="S56" s="21"/>
      <x:c r="T56" s="21"/>
      <x:c r="U56" s="21"/>
      <x:c r="V56" s="21"/>
      <x:c r="W56" s="28"/>
      <x:c r="X56" s="28"/>
      <x:c r="Y56" s="21"/>
      <x:c r="Z56" s="21"/>
      <x:c r="AA56" s="24"/>
      <x:c r="AB56" s="21"/>
      <x:c r="AC56" s="22" t="str">
        <x:f>IF(COUNTA(A56:I56,K56:L56,N56:AB56)=0,"",IF(NOT(IF(ISNUMBER($B$4),AND($B$4&gt;=1,$B$4&lt;=2958465,$B$4=INT($B$4)),FALSE)),"確認日を確認",IF(AND(IF(ISNUMBER(X56),AND(X56&gt;=1,X56&lt;=2958465,X56=INT(X56)),FALSE),X56&lt;=$B$4,IF(ISNUMBER(K56),X56&gt;=K56,FALSE),IF(ISNUMBER(P56),X56&gt;=P56,FALSE),ISNUMBER(AA56),AA56&gt;=0,ISNUMBER(G56),AA56&lt;=G56,AB56&lt;&gt;""),"完了",IF(ISBLANK(W56),"期限未入力",IF(NOT(IF(ISNUMBER(W56),AND(W56&gt;=1,W56&lt;=2958465,W56=INT(W56)),FALSE)),"期限を確認",IF(W56&lt;$B$4,"期限超過",IF(W56=$B$4,"本日期限","未完了")))))))</x:f>
      </x:c>
      <x:c r="AD56" s="22" t="str">
        <x:f>IF(COUNTA(A56:I56,K56:L56,N56:AB56)=0,"",IF(A56="","管理番号を入力",IF(COUNTIFS($A$12:$A$211,A56)&gt;1,"管理番号が重複",IF(AND(B56&lt;&gt;"原材料",B56&lt;&gt;"仕掛品",B56&lt;&gt;"製品",B56&lt;&gt;"補修用",B56&lt;&gt;"保留品",B56&lt;&gt;"受注生産用",B56&lt;&gt;"試作用",B56&lt;&gt;"顧客支給品",B56&lt;&gt;"その他"),"在庫区分を選択",IF(C56="","品番を入力",IF(D56="","品名・仕様を入力",IF(F56="","保管場所を入力",IF(ISBLANK(G56),"現有数量を入力",IF(NOT(AND(ISNUMBER(G56),G56&gt;=0)),"現有数量を確認",IF(H56="","単位を入力",IF(ISBLANK(I56),"在庫単価を入力",IF(NOT(AND(ISNUMBER(I56),I56&gt;=0)),"在庫単価を確認",IF(Y56="","単価の基準を入力",IF(NOT(ISNUMBER(M56)),"確認日・基準日を確認",IF(AND(L56&lt;&gt;"最終出庫日",L56&lt;&gt;"最終工程実績日",L56&lt;&gt;"最終出荷日",L56&lt;&gt;"最終引当解除日",L56&lt;&gt;"入庫日（未使用）",L56&lt;&gt;"製造指示日（暫定）",L56&lt;&gt;"作業票記録日（暫定）",L56&lt;&gt;"検査記録日（暫定）",L56&lt;&gt;"現物表示日（暫定）",L56&lt;&gt;"その他"),"基準日の種類を選択",IF(N56="","最終移動内容を入力",IF(AND(O56&lt;&gt;"見込み違い",O56&lt;&gt;"受注取消・失注",O56&lt;&gt;"設計変更",O56&lt;&gt;"仕様変更",O56&lt;&gt;"最小発注量",O56&lt;&gt;"発注過多",O56&lt;&gt;"工程停止",O56&lt;&gt;"不良・選別待ち",O56&lt;&gt;"余り材",O56&lt;&gt;"保管場所不明",O56&lt;&gt;"その他"),"滞留理由を選択",IF(AND(O56="その他",Z56=""),"その他の理由を補足",IF(P56="","現物確認日を入力",IF(NOT(IF(ISNUMBER(P56),AND(P56&gt;=1,P56&lt;=2958465,P56=INT(P56)),FALSE)),"現物確認日を確認",IF(P56&gt;$B$4,"現物確認日が未来",IF(AND(Q56&lt;&gt;"使用可",Q56&lt;&gt;"条件付き可",Q56&lt;&gt;"不可",Q56&lt;&gt;"要確認"),"品質・使用可否を選択",IF(R56="","需要見込みを入力（不明も可）",IF(AND(S56&lt;&gt;"保管継続",S56&lt;&gt;"発注停止",S56&lt;&gt;"優先使用",S56&lt;&gt;"転用",S56&lt;&gt;"再加工",S56&lt;&gt;"売却検討",S56&lt;&gt;"廃棄検討",S56&lt;&gt;"要調査"),"処置区分を選択",IF(T56="","処置案・使用条件を入力",IF(U56="","担当者を入力",IF(V56="","決裁者を入力",IF(ISBLANK(W56),"期限を入力",IF(NOT(IF(ISNUMBER(W56),AND(W56&gt;=1,W56&lt;=2958465,W56=INT(W56)),FALSE)),"期限を確認",IF(AND(NOT(ISBLANK(X56)),NOT(IF(ISNUMBER(X56),AND(X56&gt;=1,X56&lt;=2958465,X56=INT(X56)),FALSE))),"完了日を確認",IF(AND(NOT(ISBLANK(X56)),X56&gt;$B$4),"完了日が未来",IF(AND(NOT(ISBLANK(X56)),OR(ISBLANK(AA56),AB56="")),"完了時残数量・処置結果を入力",IF(AND(NOT(ISBLANK(X56)),NOT(AND(ISNUMBER(AA56),AA56&gt;=0,AA56&lt;=G56))),"完了時残数量を確認",IF(AND(NOT(ISBLANK(X56)),X56&lt;K56),"完了日が基準日より前",IF(AND(NOT(ISBLANK(X56)),X56&lt;P56),"完了日が現物確認日より前","")))))))))))))))))))))))))))))))))))</x:f>
      </x:c>
    </x:row>
    <x:row r="57" ht="30" customHeight="1">
      <x:c r="A57" s="29"/>
      <x:c r="B57" s="21"/>
      <x:c r="C57" s="29"/>
      <x:c r="D57" s="21"/>
      <x:c r="E57" s="29"/>
      <x:c r="F57" s="21"/>
      <x:c r="G57" s="24"/>
      <x:c r="H57" s="21"/>
      <x:c r="I57" s="24"/>
      <x:c r="J57" s="26" t="str">
        <x:f>IF(COUNTA(A57:I57,K57:L57,N57:AB57)=0,"",IF(OR(ISBLANK(G57),ISBLANK(I57)),"未入力",IF(AND(ISNUMBER(G57),ISNUMBER(I57),G57&gt;=0,I57&gt;=0),G57*I57,"数量・単価を確認")))</x:f>
      </x:c>
      <x:c r="K57" s="28"/>
      <x:c r="L57" s="21"/>
      <x:c r="M57" s="26" t="str">
        <x:f>IF(COUNTA(A57:I57,K57:L57,N57:AB57)=0,"",IF(ISBLANK(K57),"基準日未入力",IF(NOT(IF(ISNUMBER($B$4),AND($B$4&gt;=1,$B$4&lt;=2958465,$B$4=INT($B$4)),FALSE)),"確認日を確認",IF(NOT(IF(ISNUMBER(K57),AND(K57&gt;=1,K57&lt;=2958465,K57=INT(K57)),FALSE)),"基準日を確認",IF(K57&gt;$B$4,"基準日が未来",$B$4-K57)))))</x:f>
      </x:c>
      <x:c r="N57" s="21"/>
      <x:c r="O57" s="21"/>
      <x:c r="P57" s="28"/>
      <x:c r="Q57" s="21"/>
      <x:c r="R57" s="21"/>
      <x:c r="S57" s="21"/>
      <x:c r="T57" s="21"/>
      <x:c r="U57" s="21"/>
      <x:c r="V57" s="21"/>
      <x:c r="W57" s="28"/>
      <x:c r="X57" s="28"/>
      <x:c r="Y57" s="21"/>
      <x:c r="Z57" s="21"/>
      <x:c r="AA57" s="24"/>
      <x:c r="AB57" s="21"/>
      <x:c r="AC57" s="22" t="str">
        <x:f>IF(COUNTA(A57:I57,K57:L57,N57:AB57)=0,"",IF(NOT(IF(ISNUMBER($B$4),AND($B$4&gt;=1,$B$4&lt;=2958465,$B$4=INT($B$4)),FALSE)),"確認日を確認",IF(AND(IF(ISNUMBER(X57),AND(X57&gt;=1,X57&lt;=2958465,X57=INT(X57)),FALSE),X57&lt;=$B$4,IF(ISNUMBER(K57),X57&gt;=K57,FALSE),IF(ISNUMBER(P57),X57&gt;=P57,FALSE),ISNUMBER(AA57),AA57&gt;=0,ISNUMBER(G57),AA57&lt;=G57,AB57&lt;&gt;""),"完了",IF(ISBLANK(W57),"期限未入力",IF(NOT(IF(ISNUMBER(W57),AND(W57&gt;=1,W57&lt;=2958465,W57=INT(W57)),FALSE)),"期限を確認",IF(W57&lt;$B$4,"期限超過",IF(W57=$B$4,"本日期限","未完了")))))))</x:f>
      </x:c>
      <x:c r="AD57" s="22" t="str">
        <x:f>IF(COUNTA(A57:I57,K57:L57,N57:AB57)=0,"",IF(A57="","管理番号を入力",IF(COUNTIFS($A$12:$A$211,A57)&gt;1,"管理番号が重複",IF(AND(B57&lt;&gt;"原材料",B57&lt;&gt;"仕掛品",B57&lt;&gt;"製品",B57&lt;&gt;"補修用",B57&lt;&gt;"保留品",B57&lt;&gt;"受注生産用",B57&lt;&gt;"試作用",B57&lt;&gt;"顧客支給品",B57&lt;&gt;"その他"),"在庫区分を選択",IF(C57="","品番を入力",IF(D57="","品名・仕様を入力",IF(F57="","保管場所を入力",IF(ISBLANK(G57),"現有数量を入力",IF(NOT(AND(ISNUMBER(G57),G57&gt;=0)),"現有数量を確認",IF(H57="","単位を入力",IF(ISBLANK(I57),"在庫単価を入力",IF(NOT(AND(ISNUMBER(I57),I57&gt;=0)),"在庫単価を確認",IF(Y57="","単価の基準を入力",IF(NOT(ISNUMBER(M57)),"確認日・基準日を確認",IF(AND(L57&lt;&gt;"最終出庫日",L57&lt;&gt;"最終工程実績日",L57&lt;&gt;"最終出荷日",L57&lt;&gt;"最終引当解除日",L57&lt;&gt;"入庫日（未使用）",L57&lt;&gt;"製造指示日（暫定）",L57&lt;&gt;"作業票記録日（暫定）",L57&lt;&gt;"検査記録日（暫定）",L57&lt;&gt;"現物表示日（暫定）",L57&lt;&gt;"その他"),"基準日の種類を選択",IF(N57="","最終移動内容を入力",IF(AND(O57&lt;&gt;"見込み違い",O57&lt;&gt;"受注取消・失注",O57&lt;&gt;"設計変更",O57&lt;&gt;"仕様変更",O57&lt;&gt;"最小発注量",O57&lt;&gt;"発注過多",O57&lt;&gt;"工程停止",O57&lt;&gt;"不良・選別待ち",O57&lt;&gt;"余り材",O57&lt;&gt;"保管場所不明",O57&lt;&gt;"その他"),"滞留理由を選択",IF(AND(O57="その他",Z57=""),"その他の理由を補足",IF(P57="","現物確認日を入力",IF(NOT(IF(ISNUMBER(P57),AND(P57&gt;=1,P57&lt;=2958465,P57=INT(P57)),FALSE)),"現物確認日を確認",IF(P57&gt;$B$4,"現物確認日が未来",IF(AND(Q57&lt;&gt;"使用可",Q57&lt;&gt;"条件付き可",Q57&lt;&gt;"不可",Q57&lt;&gt;"要確認"),"品質・使用可否を選択",IF(R57="","需要見込みを入力（不明も可）",IF(AND(S57&lt;&gt;"保管継続",S57&lt;&gt;"発注停止",S57&lt;&gt;"優先使用",S57&lt;&gt;"転用",S57&lt;&gt;"再加工",S57&lt;&gt;"売却検討",S57&lt;&gt;"廃棄検討",S57&lt;&gt;"要調査"),"処置区分を選択",IF(T57="","処置案・使用条件を入力",IF(U57="","担当者を入力",IF(V57="","決裁者を入力",IF(ISBLANK(W57),"期限を入力",IF(NOT(IF(ISNUMBER(W57),AND(W57&gt;=1,W57&lt;=2958465,W57=INT(W57)),FALSE)),"期限を確認",IF(AND(NOT(ISBLANK(X57)),NOT(IF(ISNUMBER(X57),AND(X57&gt;=1,X57&lt;=2958465,X57=INT(X57)),FALSE))),"完了日を確認",IF(AND(NOT(ISBLANK(X57)),X57&gt;$B$4),"完了日が未来",IF(AND(NOT(ISBLANK(X57)),OR(ISBLANK(AA57),AB57="")),"完了時残数量・処置結果を入力",IF(AND(NOT(ISBLANK(X57)),NOT(AND(ISNUMBER(AA57),AA57&gt;=0,AA57&lt;=G57))),"完了時残数量を確認",IF(AND(NOT(ISBLANK(X57)),X57&lt;K57),"完了日が基準日より前",IF(AND(NOT(ISBLANK(X57)),X57&lt;P57),"完了日が現物確認日より前","")))))))))))))))))))))))))))))))))))</x:f>
      </x:c>
    </x:row>
    <x:row r="58" ht="30" customHeight="1">
      <x:c r="A58" s="29"/>
      <x:c r="B58" s="21"/>
      <x:c r="C58" s="29"/>
      <x:c r="D58" s="21"/>
      <x:c r="E58" s="29"/>
      <x:c r="F58" s="21"/>
      <x:c r="G58" s="24"/>
      <x:c r="H58" s="21"/>
      <x:c r="I58" s="24"/>
      <x:c r="J58" s="26" t="str">
        <x:f>IF(COUNTA(A58:I58,K58:L58,N58:AB58)=0,"",IF(OR(ISBLANK(G58),ISBLANK(I58)),"未入力",IF(AND(ISNUMBER(G58),ISNUMBER(I58),G58&gt;=0,I58&gt;=0),G58*I58,"数量・単価を確認")))</x:f>
      </x:c>
      <x:c r="K58" s="28"/>
      <x:c r="L58" s="21"/>
      <x:c r="M58" s="26" t="str">
        <x:f>IF(COUNTA(A58:I58,K58:L58,N58:AB58)=0,"",IF(ISBLANK(K58),"基準日未入力",IF(NOT(IF(ISNUMBER($B$4),AND($B$4&gt;=1,$B$4&lt;=2958465,$B$4=INT($B$4)),FALSE)),"確認日を確認",IF(NOT(IF(ISNUMBER(K58),AND(K58&gt;=1,K58&lt;=2958465,K58=INT(K58)),FALSE)),"基準日を確認",IF(K58&gt;$B$4,"基準日が未来",$B$4-K58)))))</x:f>
      </x:c>
      <x:c r="N58" s="21"/>
      <x:c r="O58" s="21"/>
      <x:c r="P58" s="28"/>
      <x:c r="Q58" s="21"/>
      <x:c r="R58" s="21"/>
      <x:c r="S58" s="21"/>
      <x:c r="T58" s="21"/>
      <x:c r="U58" s="21"/>
      <x:c r="V58" s="21"/>
      <x:c r="W58" s="28"/>
      <x:c r="X58" s="28"/>
      <x:c r="Y58" s="21"/>
      <x:c r="Z58" s="21"/>
      <x:c r="AA58" s="24"/>
      <x:c r="AB58" s="21"/>
      <x:c r="AC58" s="22" t="str">
        <x:f>IF(COUNTA(A58:I58,K58:L58,N58:AB58)=0,"",IF(NOT(IF(ISNUMBER($B$4),AND($B$4&gt;=1,$B$4&lt;=2958465,$B$4=INT($B$4)),FALSE)),"確認日を確認",IF(AND(IF(ISNUMBER(X58),AND(X58&gt;=1,X58&lt;=2958465,X58=INT(X58)),FALSE),X58&lt;=$B$4,IF(ISNUMBER(K58),X58&gt;=K58,FALSE),IF(ISNUMBER(P58),X58&gt;=P58,FALSE),ISNUMBER(AA58),AA58&gt;=0,ISNUMBER(G58),AA58&lt;=G58,AB58&lt;&gt;""),"完了",IF(ISBLANK(W58),"期限未入力",IF(NOT(IF(ISNUMBER(W58),AND(W58&gt;=1,W58&lt;=2958465,W58=INT(W58)),FALSE)),"期限を確認",IF(W58&lt;$B$4,"期限超過",IF(W58=$B$4,"本日期限","未完了")))))))</x:f>
      </x:c>
      <x:c r="AD58" s="22" t="str">
        <x:f>IF(COUNTA(A58:I58,K58:L58,N58:AB58)=0,"",IF(A58="","管理番号を入力",IF(COUNTIFS($A$12:$A$211,A58)&gt;1,"管理番号が重複",IF(AND(B58&lt;&gt;"原材料",B58&lt;&gt;"仕掛品",B58&lt;&gt;"製品",B58&lt;&gt;"補修用",B58&lt;&gt;"保留品",B58&lt;&gt;"受注生産用",B58&lt;&gt;"試作用",B58&lt;&gt;"顧客支給品",B58&lt;&gt;"その他"),"在庫区分を選択",IF(C58="","品番を入力",IF(D58="","品名・仕様を入力",IF(F58="","保管場所を入力",IF(ISBLANK(G58),"現有数量を入力",IF(NOT(AND(ISNUMBER(G58),G58&gt;=0)),"現有数量を確認",IF(H58="","単位を入力",IF(ISBLANK(I58),"在庫単価を入力",IF(NOT(AND(ISNUMBER(I58),I58&gt;=0)),"在庫単価を確認",IF(Y58="","単価の基準を入力",IF(NOT(ISNUMBER(M58)),"確認日・基準日を確認",IF(AND(L58&lt;&gt;"最終出庫日",L58&lt;&gt;"最終工程実績日",L58&lt;&gt;"最終出荷日",L58&lt;&gt;"最終引当解除日",L58&lt;&gt;"入庫日（未使用）",L58&lt;&gt;"製造指示日（暫定）",L58&lt;&gt;"作業票記録日（暫定）",L58&lt;&gt;"検査記録日（暫定）",L58&lt;&gt;"現物表示日（暫定）",L58&lt;&gt;"その他"),"基準日の種類を選択",IF(N58="","最終移動内容を入力",IF(AND(O58&lt;&gt;"見込み違い",O58&lt;&gt;"受注取消・失注",O58&lt;&gt;"設計変更",O58&lt;&gt;"仕様変更",O58&lt;&gt;"最小発注量",O58&lt;&gt;"発注過多",O58&lt;&gt;"工程停止",O58&lt;&gt;"不良・選別待ち",O58&lt;&gt;"余り材",O58&lt;&gt;"保管場所不明",O58&lt;&gt;"その他"),"滞留理由を選択",IF(AND(O58="その他",Z58=""),"その他の理由を補足",IF(P58="","現物確認日を入力",IF(NOT(IF(ISNUMBER(P58),AND(P58&gt;=1,P58&lt;=2958465,P58=INT(P58)),FALSE)),"現物確認日を確認",IF(P58&gt;$B$4,"現物確認日が未来",IF(AND(Q58&lt;&gt;"使用可",Q58&lt;&gt;"条件付き可",Q58&lt;&gt;"不可",Q58&lt;&gt;"要確認"),"品質・使用可否を選択",IF(R58="","需要見込みを入力（不明も可）",IF(AND(S58&lt;&gt;"保管継続",S58&lt;&gt;"発注停止",S58&lt;&gt;"優先使用",S58&lt;&gt;"転用",S58&lt;&gt;"再加工",S58&lt;&gt;"売却検討",S58&lt;&gt;"廃棄検討",S58&lt;&gt;"要調査"),"処置区分を選択",IF(T58="","処置案・使用条件を入力",IF(U58="","担当者を入力",IF(V58="","決裁者を入力",IF(ISBLANK(W58),"期限を入力",IF(NOT(IF(ISNUMBER(W58),AND(W58&gt;=1,W58&lt;=2958465,W58=INT(W58)),FALSE)),"期限を確認",IF(AND(NOT(ISBLANK(X58)),NOT(IF(ISNUMBER(X58),AND(X58&gt;=1,X58&lt;=2958465,X58=INT(X58)),FALSE))),"完了日を確認",IF(AND(NOT(ISBLANK(X58)),X58&gt;$B$4),"完了日が未来",IF(AND(NOT(ISBLANK(X58)),OR(ISBLANK(AA58),AB58="")),"完了時残数量・処置結果を入力",IF(AND(NOT(ISBLANK(X58)),NOT(AND(ISNUMBER(AA58),AA58&gt;=0,AA58&lt;=G58))),"完了時残数量を確認",IF(AND(NOT(ISBLANK(X58)),X58&lt;K58),"完了日が基準日より前",IF(AND(NOT(ISBLANK(X58)),X58&lt;P58),"完了日が現物確認日より前","")))))))))))))))))))))))))))))))))))</x:f>
      </x:c>
    </x:row>
    <x:row r="59" ht="30" customHeight="1">
      <x:c r="A59" s="29"/>
      <x:c r="B59" s="21"/>
      <x:c r="C59" s="29"/>
      <x:c r="D59" s="21"/>
      <x:c r="E59" s="29"/>
      <x:c r="F59" s="21"/>
      <x:c r="G59" s="24"/>
      <x:c r="H59" s="21"/>
      <x:c r="I59" s="24"/>
      <x:c r="J59" s="26" t="str">
        <x:f>IF(COUNTA(A59:I59,K59:L59,N59:AB59)=0,"",IF(OR(ISBLANK(G59),ISBLANK(I59)),"未入力",IF(AND(ISNUMBER(G59),ISNUMBER(I59),G59&gt;=0,I59&gt;=0),G59*I59,"数量・単価を確認")))</x:f>
      </x:c>
      <x:c r="K59" s="28"/>
      <x:c r="L59" s="21"/>
      <x:c r="M59" s="26" t="str">
        <x:f>IF(COUNTA(A59:I59,K59:L59,N59:AB59)=0,"",IF(ISBLANK(K59),"基準日未入力",IF(NOT(IF(ISNUMBER($B$4),AND($B$4&gt;=1,$B$4&lt;=2958465,$B$4=INT($B$4)),FALSE)),"確認日を確認",IF(NOT(IF(ISNUMBER(K59),AND(K59&gt;=1,K59&lt;=2958465,K59=INT(K59)),FALSE)),"基準日を確認",IF(K59&gt;$B$4,"基準日が未来",$B$4-K59)))))</x:f>
      </x:c>
      <x:c r="N59" s="21"/>
      <x:c r="O59" s="21"/>
      <x:c r="P59" s="28"/>
      <x:c r="Q59" s="21"/>
      <x:c r="R59" s="21"/>
      <x:c r="S59" s="21"/>
      <x:c r="T59" s="21"/>
      <x:c r="U59" s="21"/>
      <x:c r="V59" s="21"/>
      <x:c r="W59" s="28"/>
      <x:c r="X59" s="28"/>
      <x:c r="Y59" s="21"/>
      <x:c r="Z59" s="21"/>
      <x:c r="AA59" s="24"/>
      <x:c r="AB59" s="21"/>
      <x:c r="AC59" s="22" t="str">
        <x:f>IF(COUNTA(A59:I59,K59:L59,N59:AB59)=0,"",IF(NOT(IF(ISNUMBER($B$4),AND($B$4&gt;=1,$B$4&lt;=2958465,$B$4=INT($B$4)),FALSE)),"確認日を確認",IF(AND(IF(ISNUMBER(X59),AND(X59&gt;=1,X59&lt;=2958465,X59=INT(X59)),FALSE),X59&lt;=$B$4,IF(ISNUMBER(K59),X59&gt;=K59,FALSE),IF(ISNUMBER(P59),X59&gt;=P59,FALSE),ISNUMBER(AA59),AA59&gt;=0,ISNUMBER(G59),AA59&lt;=G59,AB59&lt;&gt;""),"完了",IF(ISBLANK(W59),"期限未入力",IF(NOT(IF(ISNUMBER(W59),AND(W59&gt;=1,W59&lt;=2958465,W59=INT(W59)),FALSE)),"期限を確認",IF(W59&lt;$B$4,"期限超過",IF(W59=$B$4,"本日期限","未完了")))))))</x:f>
      </x:c>
      <x:c r="AD59" s="22" t="str">
        <x:f>IF(COUNTA(A59:I59,K59:L59,N59:AB59)=0,"",IF(A59="","管理番号を入力",IF(COUNTIFS($A$12:$A$211,A59)&gt;1,"管理番号が重複",IF(AND(B59&lt;&gt;"原材料",B59&lt;&gt;"仕掛品",B59&lt;&gt;"製品",B59&lt;&gt;"補修用",B59&lt;&gt;"保留品",B59&lt;&gt;"受注生産用",B59&lt;&gt;"試作用",B59&lt;&gt;"顧客支給品",B59&lt;&gt;"その他"),"在庫区分を選択",IF(C59="","品番を入力",IF(D59="","品名・仕様を入力",IF(F59="","保管場所を入力",IF(ISBLANK(G59),"現有数量を入力",IF(NOT(AND(ISNUMBER(G59),G59&gt;=0)),"現有数量を確認",IF(H59="","単位を入力",IF(ISBLANK(I59),"在庫単価を入力",IF(NOT(AND(ISNUMBER(I59),I59&gt;=0)),"在庫単価を確認",IF(Y59="","単価の基準を入力",IF(NOT(ISNUMBER(M59)),"確認日・基準日を確認",IF(AND(L59&lt;&gt;"最終出庫日",L59&lt;&gt;"最終工程実績日",L59&lt;&gt;"最終出荷日",L59&lt;&gt;"最終引当解除日",L59&lt;&gt;"入庫日（未使用）",L59&lt;&gt;"製造指示日（暫定）",L59&lt;&gt;"作業票記録日（暫定）",L59&lt;&gt;"検査記録日（暫定）",L59&lt;&gt;"現物表示日（暫定）",L59&lt;&gt;"その他"),"基準日の種類を選択",IF(N59="","最終移動内容を入力",IF(AND(O59&lt;&gt;"見込み違い",O59&lt;&gt;"受注取消・失注",O59&lt;&gt;"設計変更",O59&lt;&gt;"仕様変更",O59&lt;&gt;"最小発注量",O59&lt;&gt;"発注過多",O59&lt;&gt;"工程停止",O59&lt;&gt;"不良・選別待ち",O59&lt;&gt;"余り材",O59&lt;&gt;"保管場所不明",O59&lt;&gt;"その他"),"滞留理由を選択",IF(AND(O59="その他",Z59=""),"その他の理由を補足",IF(P59="","現物確認日を入力",IF(NOT(IF(ISNUMBER(P59),AND(P59&gt;=1,P59&lt;=2958465,P59=INT(P59)),FALSE)),"現物確認日を確認",IF(P59&gt;$B$4,"現物確認日が未来",IF(AND(Q59&lt;&gt;"使用可",Q59&lt;&gt;"条件付き可",Q59&lt;&gt;"不可",Q59&lt;&gt;"要確認"),"品質・使用可否を選択",IF(R59="","需要見込みを入力（不明も可）",IF(AND(S59&lt;&gt;"保管継続",S59&lt;&gt;"発注停止",S59&lt;&gt;"優先使用",S59&lt;&gt;"転用",S59&lt;&gt;"再加工",S59&lt;&gt;"売却検討",S59&lt;&gt;"廃棄検討",S59&lt;&gt;"要調査"),"処置区分を選択",IF(T59="","処置案・使用条件を入力",IF(U59="","担当者を入力",IF(V59="","決裁者を入力",IF(ISBLANK(W59),"期限を入力",IF(NOT(IF(ISNUMBER(W59),AND(W59&gt;=1,W59&lt;=2958465,W59=INT(W59)),FALSE)),"期限を確認",IF(AND(NOT(ISBLANK(X59)),NOT(IF(ISNUMBER(X59),AND(X59&gt;=1,X59&lt;=2958465,X59=INT(X59)),FALSE))),"完了日を確認",IF(AND(NOT(ISBLANK(X59)),X59&gt;$B$4),"完了日が未来",IF(AND(NOT(ISBLANK(X59)),OR(ISBLANK(AA59),AB59="")),"完了時残数量・処置結果を入力",IF(AND(NOT(ISBLANK(X59)),NOT(AND(ISNUMBER(AA59),AA59&gt;=0,AA59&lt;=G59))),"完了時残数量を確認",IF(AND(NOT(ISBLANK(X59)),X59&lt;K59),"完了日が基準日より前",IF(AND(NOT(ISBLANK(X59)),X59&lt;P59),"完了日が現物確認日より前","")))))))))))))))))))))))))))))))))))</x:f>
      </x:c>
    </x:row>
    <x:row r="60" ht="30" customHeight="1">
      <x:c r="A60" s="29"/>
      <x:c r="B60" s="21"/>
      <x:c r="C60" s="29"/>
      <x:c r="D60" s="21"/>
      <x:c r="E60" s="29"/>
      <x:c r="F60" s="21"/>
      <x:c r="G60" s="24"/>
      <x:c r="H60" s="21"/>
      <x:c r="I60" s="24"/>
      <x:c r="J60" s="26" t="str">
        <x:f>IF(COUNTA(A60:I60,K60:L60,N60:AB60)=0,"",IF(OR(ISBLANK(G60),ISBLANK(I60)),"未入力",IF(AND(ISNUMBER(G60),ISNUMBER(I60),G60&gt;=0,I60&gt;=0),G60*I60,"数量・単価を確認")))</x:f>
      </x:c>
      <x:c r="K60" s="28"/>
      <x:c r="L60" s="21"/>
      <x:c r="M60" s="26" t="str">
        <x:f>IF(COUNTA(A60:I60,K60:L60,N60:AB60)=0,"",IF(ISBLANK(K60),"基準日未入力",IF(NOT(IF(ISNUMBER($B$4),AND($B$4&gt;=1,$B$4&lt;=2958465,$B$4=INT($B$4)),FALSE)),"確認日を確認",IF(NOT(IF(ISNUMBER(K60),AND(K60&gt;=1,K60&lt;=2958465,K60=INT(K60)),FALSE)),"基準日を確認",IF(K60&gt;$B$4,"基準日が未来",$B$4-K60)))))</x:f>
      </x:c>
      <x:c r="N60" s="21"/>
      <x:c r="O60" s="21"/>
      <x:c r="P60" s="28"/>
      <x:c r="Q60" s="21"/>
      <x:c r="R60" s="21"/>
      <x:c r="S60" s="21"/>
      <x:c r="T60" s="21"/>
      <x:c r="U60" s="21"/>
      <x:c r="V60" s="21"/>
      <x:c r="W60" s="28"/>
      <x:c r="X60" s="28"/>
      <x:c r="Y60" s="21"/>
      <x:c r="Z60" s="21"/>
      <x:c r="AA60" s="24"/>
      <x:c r="AB60" s="21"/>
      <x:c r="AC60" s="22" t="str">
        <x:f>IF(COUNTA(A60:I60,K60:L60,N60:AB60)=0,"",IF(NOT(IF(ISNUMBER($B$4),AND($B$4&gt;=1,$B$4&lt;=2958465,$B$4=INT($B$4)),FALSE)),"確認日を確認",IF(AND(IF(ISNUMBER(X60),AND(X60&gt;=1,X60&lt;=2958465,X60=INT(X60)),FALSE),X60&lt;=$B$4,IF(ISNUMBER(K60),X60&gt;=K60,FALSE),IF(ISNUMBER(P60),X60&gt;=P60,FALSE),ISNUMBER(AA60),AA60&gt;=0,ISNUMBER(G60),AA60&lt;=G60,AB60&lt;&gt;""),"完了",IF(ISBLANK(W60),"期限未入力",IF(NOT(IF(ISNUMBER(W60),AND(W60&gt;=1,W60&lt;=2958465,W60=INT(W60)),FALSE)),"期限を確認",IF(W60&lt;$B$4,"期限超過",IF(W60=$B$4,"本日期限","未完了")))))))</x:f>
      </x:c>
      <x:c r="AD60" s="22" t="str">
        <x:f>IF(COUNTA(A60:I60,K60:L60,N60:AB60)=0,"",IF(A60="","管理番号を入力",IF(COUNTIFS($A$12:$A$211,A60)&gt;1,"管理番号が重複",IF(AND(B60&lt;&gt;"原材料",B60&lt;&gt;"仕掛品",B60&lt;&gt;"製品",B60&lt;&gt;"補修用",B60&lt;&gt;"保留品",B60&lt;&gt;"受注生産用",B60&lt;&gt;"試作用",B60&lt;&gt;"顧客支給品",B60&lt;&gt;"その他"),"在庫区分を選択",IF(C60="","品番を入力",IF(D60="","品名・仕様を入力",IF(F60="","保管場所を入力",IF(ISBLANK(G60),"現有数量を入力",IF(NOT(AND(ISNUMBER(G60),G60&gt;=0)),"現有数量を確認",IF(H60="","単位を入力",IF(ISBLANK(I60),"在庫単価を入力",IF(NOT(AND(ISNUMBER(I60),I60&gt;=0)),"在庫単価を確認",IF(Y60="","単価の基準を入力",IF(NOT(ISNUMBER(M60)),"確認日・基準日を確認",IF(AND(L60&lt;&gt;"最終出庫日",L60&lt;&gt;"最終工程実績日",L60&lt;&gt;"最終出荷日",L60&lt;&gt;"最終引当解除日",L60&lt;&gt;"入庫日（未使用）",L60&lt;&gt;"製造指示日（暫定）",L60&lt;&gt;"作業票記録日（暫定）",L60&lt;&gt;"検査記録日（暫定）",L60&lt;&gt;"現物表示日（暫定）",L60&lt;&gt;"その他"),"基準日の種類を選択",IF(N60="","最終移動内容を入力",IF(AND(O60&lt;&gt;"見込み違い",O60&lt;&gt;"受注取消・失注",O60&lt;&gt;"設計変更",O60&lt;&gt;"仕様変更",O60&lt;&gt;"最小発注量",O60&lt;&gt;"発注過多",O60&lt;&gt;"工程停止",O60&lt;&gt;"不良・選別待ち",O60&lt;&gt;"余り材",O60&lt;&gt;"保管場所不明",O60&lt;&gt;"その他"),"滞留理由を選択",IF(AND(O60="その他",Z60=""),"その他の理由を補足",IF(P60="","現物確認日を入力",IF(NOT(IF(ISNUMBER(P60),AND(P60&gt;=1,P60&lt;=2958465,P60=INT(P60)),FALSE)),"現物確認日を確認",IF(P60&gt;$B$4,"現物確認日が未来",IF(AND(Q60&lt;&gt;"使用可",Q60&lt;&gt;"条件付き可",Q60&lt;&gt;"不可",Q60&lt;&gt;"要確認"),"品質・使用可否を選択",IF(R60="","需要見込みを入力（不明も可）",IF(AND(S60&lt;&gt;"保管継続",S60&lt;&gt;"発注停止",S60&lt;&gt;"優先使用",S60&lt;&gt;"転用",S60&lt;&gt;"再加工",S60&lt;&gt;"売却検討",S60&lt;&gt;"廃棄検討",S60&lt;&gt;"要調査"),"処置区分を選択",IF(T60="","処置案・使用条件を入力",IF(U60="","担当者を入力",IF(V60="","決裁者を入力",IF(ISBLANK(W60),"期限を入力",IF(NOT(IF(ISNUMBER(W60),AND(W60&gt;=1,W60&lt;=2958465,W60=INT(W60)),FALSE)),"期限を確認",IF(AND(NOT(ISBLANK(X60)),NOT(IF(ISNUMBER(X60),AND(X60&gt;=1,X60&lt;=2958465,X60=INT(X60)),FALSE))),"完了日を確認",IF(AND(NOT(ISBLANK(X60)),X60&gt;$B$4),"完了日が未来",IF(AND(NOT(ISBLANK(X60)),OR(ISBLANK(AA60),AB60="")),"完了時残数量・処置結果を入力",IF(AND(NOT(ISBLANK(X60)),NOT(AND(ISNUMBER(AA60),AA60&gt;=0,AA60&lt;=G60))),"完了時残数量を確認",IF(AND(NOT(ISBLANK(X60)),X60&lt;K60),"完了日が基準日より前",IF(AND(NOT(ISBLANK(X60)),X60&lt;P60),"完了日が現物確認日より前","")))))))))))))))))))))))))))))))))))</x:f>
      </x:c>
    </x:row>
    <x:row r="61" ht="30" customHeight="1">
      <x:c r="A61" s="29"/>
      <x:c r="B61" s="21"/>
      <x:c r="C61" s="29"/>
      <x:c r="D61" s="21"/>
      <x:c r="E61" s="29"/>
      <x:c r="F61" s="21"/>
      <x:c r="G61" s="24"/>
      <x:c r="H61" s="21"/>
      <x:c r="I61" s="24"/>
      <x:c r="J61" s="26" t="str">
        <x:f>IF(COUNTA(A61:I61,K61:L61,N61:AB61)=0,"",IF(OR(ISBLANK(G61),ISBLANK(I61)),"未入力",IF(AND(ISNUMBER(G61),ISNUMBER(I61),G61&gt;=0,I61&gt;=0),G61*I61,"数量・単価を確認")))</x:f>
      </x:c>
      <x:c r="K61" s="28"/>
      <x:c r="L61" s="21"/>
      <x:c r="M61" s="26" t="str">
        <x:f>IF(COUNTA(A61:I61,K61:L61,N61:AB61)=0,"",IF(ISBLANK(K61),"基準日未入力",IF(NOT(IF(ISNUMBER($B$4),AND($B$4&gt;=1,$B$4&lt;=2958465,$B$4=INT($B$4)),FALSE)),"確認日を確認",IF(NOT(IF(ISNUMBER(K61),AND(K61&gt;=1,K61&lt;=2958465,K61=INT(K61)),FALSE)),"基準日を確認",IF(K61&gt;$B$4,"基準日が未来",$B$4-K61)))))</x:f>
      </x:c>
      <x:c r="N61" s="21"/>
      <x:c r="O61" s="21"/>
      <x:c r="P61" s="28"/>
      <x:c r="Q61" s="21"/>
      <x:c r="R61" s="21"/>
      <x:c r="S61" s="21"/>
      <x:c r="T61" s="21"/>
      <x:c r="U61" s="21"/>
      <x:c r="V61" s="21"/>
      <x:c r="W61" s="28"/>
      <x:c r="X61" s="28"/>
      <x:c r="Y61" s="21"/>
      <x:c r="Z61" s="21"/>
      <x:c r="AA61" s="24"/>
      <x:c r="AB61" s="21"/>
      <x:c r="AC61" s="22" t="str">
        <x:f>IF(COUNTA(A61:I61,K61:L61,N61:AB61)=0,"",IF(NOT(IF(ISNUMBER($B$4),AND($B$4&gt;=1,$B$4&lt;=2958465,$B$4=INT($B$4)),FALSE)),"確認日を確認",IF(AND(IF(ISNUMBER(X61),AND(X61&gt;=1,X61&lt;=2958465,X61=INT(X61)),FALSE),X61&lt;=$B$4,IF(ISNUMBER(K61),X61&gt;=K61,FALSE),IF(ISNUMBER(P61),X61&gt;=P61,FALSE),ISNUMBER(AA61),AA61&gt;=0,ISNUMBER(G61),AA61&lt;=G61,AB61&lt;&gt;""),"完了",IF(ISBLANK(W61),"期限未入力",IF(NOT(IF(ISNUMBER(W61),AND(W61&gt;=1,W61&lt;=2958465,W61=INT(W61)),FALSE)),"期限を確認",IF(W61&lt;$B$4,"期限超過",IF(W61=$B$4,"本日期限","未完了")))))))</x:f>
      </x:c>
      <x:c r="AD61" s="22" t="str">
        <x:f>IF(COUNTA(A61:I61,K61:L61,N61:AB61)=0,"",IF(A61="","管理番号を入力",IF(COUNTIFS($A$12:$A$211,A61)&gt;1,"管理番号が重複",IF(AND(B61&lt;&gt;"原材料",B61&lt;&gt;"仕掛品",B61&lt;&gt;"製品",B61&lt;&gt;"補修用",B61&lt;&gt;"保留品",B61&lt;&gt;"受注生産用",B61&lt;&gt;"試作用",B61&lt;&gt;"顧客支給品",B61&lt;&gt;"その他"),"在庫区分を選択",IF(C61="","品番を入力",IF(D61="","品名・仕様を入力",IF(F61="","保管場所を入力",IF(ISBLANK(G61),"現有数量を入力",IF(NOT(AND(ISNUMBER(G61),G61&gt;=0)),"現有数量を確認",IF(H61="","単位を入力",IF(ISBLANK(I61),"在庫単価を入力",IF(NOT(AND(ISNUMBER(I61),I61&gt;=0)),"在庫単価を確認",IF(Y61="","単価の基準を入力",IF(NOT(ISNUMBER(M61)),"確認日・基準日を確認",IF(AND(L61&lt;&gt;"最終出庫日",L61&lt;&gt;"最終工程実績日",L61&lt;&gt;"最終出荷日",L61&lt;&gt;"最終引当解除日",L61&lt;&gt;"入庫日（未使用）",L61&lt;&gt;"製造指示日（暫定）",L61&lt;&gt;"作業票記録日（暫定）",L61&lt;&gt;"検査記録日（暫定）",L61&lt;&gt;"現物表示日（暫定）",L61&lt;&gt;"その他"),"基準日の種類を選択",IF(N61="","最終移動内容を入力",IF(AND(O61&lt;&gt;"見込み違い",O61&lt;&gt;"受注取消・失注",O61&lt;&gt;"設計変更",O61&lt;&gt;"仕様変更",O61&lt;&gt;"最小発注量",O61&lt;&gt;"発注過多",O61&lt;&gt;"工程停止",O61&lt;&gt;"不良・選別待ち",O61&lt;&gt;"余り材",O61&lt;&gt;"保管場所不明",O61&lt;&gt;"その他"),"滞留理由を選択",IF(AND(O61="その他",Z61=""),"その他の理由を補足",IF(P61="","現物確認日を入力",IF(NOT(IF(ISNUMBER(P61),AND(P61&gt;=1,P61&lt;=2958465,P61=INT(P61)),FALSE)),"現物確認日を確認",IF(P61&gt;$B$4,"現物確認日が未来",IF(AND(Q61&lt;&gt;"使用可",Q61&lt;&gt;"条件付き可",Q61&lt;&gt;"不可",Q61&lt;&gt;"要確認"),"品質・使用可否を選択",IF(R61="","需要見込みを入力（不明も可）",IF(AND(S61&lt;&gt;"保管継続",S61&lt;&gt;"発注停止",S61&lt;&gt;"優先使用",S61&lt;&gt;"転用",S61&lt;&gt;"再加工",S61&lt;&gt;"売却検討",S61&lt;&gt;"廃棄検討",S61&lt;&gt;"要調査"),"処置区分を選択",IF(T61="","処置案・使用条件を入力",IF(U61="","担当者を入力",IF(V61="","決裁者を入力",IF(ISBLANK(W61),"期限を入力",IF(NOT(IF(ISNUMBER(W61),AND(W61&gt;=1,W61&lt;=2958465,W61=INT(W61)),FALSE)),"期限を確認",IF(AND(NOT(ISBLANK(X61)),NOT(IF(ISNUMBER(X61),AND(X61&gt;=1,X61&lt;=2958465,X61=INT(X61)),FALSE))),"完了日を確認",IF(AND(NOT(ISBLANK(X61)),X61&gt;$B$4),"完了日が未来",IF(AND(NOT(ISBLANK(X61)),OR(ISBLANK(AA61),AB61="")),"完了時残数量・処置結果を入力",IF(AND(NOT(ISBLANK(X61)),NOT(AND(ISNUMBER(AA61),AA61&gt;=0,AA61&lt;=G61))),"完了時残数量を確認",IF(AND(NOT(ISBLANK(X61)),X61&lt;K61),"完了日が基準日より前",IF(AND(NOT(ISBLANK(X61)),X61&lt;P61),"完了日が現物確認日より前","")))))))))))))))))))))))))))))))))))</x:f>
      </x:c>
    </x:row>
    <x:row r="62" ht="30" customHeight="1">
      <x:c r="A62" s="29"/>
      <x:c r="B62" s="21"/>
      <x:c r="C62" s="29"/>
      <x:c r="D62" s="21"/>
      <x:c r="E62" s="29"/>
      <x:c r="F62" s="21"/>
      <x:c r="G62" s="24"/>
      <x:c r="H62" s="21"/>
      <x:c r="I62" s="24"/>
      <x:c r="J62" s="26" t="str">
        <x:f>IF(COUNTA(A62:I62,K62:L62,N62:AB62)=0,"",IF(OR(ISBLANK(G62),ISBLANK(I62)),"未入力",IF(AND(ISNUMBER(G62),ISNUMBER(I62),G62&gt;=0,I62&gt;=0),G62*I62,"数量・単価を確認")))</x:f>
      </x:c>
      <x:c r="K62" s="28"/>
      <x:c r="L62" s="21"/>
      <x:c r="M62" s="26" t="str">
        <x:f>IF(COUNTA(A62:I62,K62:L62,N62:AB62)=0,"",IF(ISBLANK(K62),"基準日未入力",IF(NOT(IF(ISNUMBER($B$4),AND($B$4&gt;=1,$B$4&lt;=2958465,$B$4=INT($B$4)),FALSE)),"確認日を確認",IF(NOT(IF(ISNUMBER(K62),AND(K62&gt;=1,K62&lt;=2958465,K62=INT(K62)),FALSE)),"基準日を確認",IF(K62&gt;$B$4,"基準日が未来",$B$4-K62)))))</x:f>
      </x:c>
      <x:c r="N62" s="21"/>
      <x:c r="O62" s="21"/>
      <x:c r="P62" s="28"/>
      <x:c r="Q62" s="21"/>
      <x:c r="R62" s="21"/>
      <x:c r="S62" s="21"/>
      <x:c r="T62" s="21"/>
      <x:c r="U62" s="21"/>
      <x:c r="V62" s="21"/>
      <x:c r="W62" s="28"/>
      <x:c r="X62" s="28"/>
      <x:c r="Y62" s="21"/>
      <x:c r="Z62" s="21"/>
      <x:c r="AA62" s="24"/>
      <x:c r="AB62" s="21"/>
      <x:c r="AC62" s="22" t="str">
        <x:f>IF(COUNTA(A62:I62,K62:L62,N62:AB62)=0,"",IF(NOT(IF(ISNUMBER($B$4),AND($B$4&gt;=1,$B$4&lt;=2958465,$B$4=INT($B$4)),FALSE)),"確認日を確認",IF(AND(IF(ISNUMBER(X62),AND(X62&gt;=1,X62&lt;=2958465,X62=INT(X62)),FALSE),X62&lt;=$B$4,IF(ISNUMBER(K62),X62&gt;=K62,FALSE),IF(ISNUMBER(P62),X62&gt;=P62,FALSE),ISNUMBER(AA62),AA62&gt;=0,ISNUMBER(G62),AA62&lt;=G62,AB62&lt;&gt;""),"完了",IF(ISBLANK(W62),"期限未入力",IF(NOT(IF(ISNUMBER(W62),AND(W62&gt;=1,W62&lt;=2958465,W62=INT(W62)),FALSE)),"期限を確認",IF(W62&lt;$B$4,"期限超過",IF(W62=$B$4,"本日期限","未完了")))))))</x:f>
      </x:c>
      <x:c r="AD62" s="22" t="str">
        <x:f>IF(COUNTA(A62:I62,K62:L62,N62:AB62)=0,"",IF(A62="","管理番号を入力",IF(COUNTIFS($A$12:$A$211,A62)&gt;1,"管理番号が重複",IF(AND(B62&lt;&gt;"原材料",B62&lt;&gt;"仕掛品",B62&lt;&gt;"製品",B62&lt;&gt;"補修用",B62&lt;&gt;"保留品",B62&lt;&gt;"受注生産用",B62&lt;&gt;"試作用",B62&lt;&gt;"顧客支給品",B62&lt;&gt;"その他"),"在庫区分を選択",IF(C62="","品番を入力",IF(D62="","品名・仕様を入力",IF(F62="","保管場所を入力",IF(ISBLANK(G62),"現有数量を入力",IF(NOT(AND(ISNUMBER(G62),G62&gt;=0)),"現有数量を確認",IF(H62="","単位を入力",IF(ISBLANK(I62),"在庫単価を入力",IF(NOT(AND(ISNUMBER(I62),I62&gt;=0)),"在庫単価を確認",IF(Y62="","単価の基準を入力",IF(NOT(ISNUMBER(M62)),"確認日・基準日を確認",IF(AND(L62&lt;&gt;"最終出庫日",L62&lt;&gt;"最終工程実績日",L62&lt;&gt;"最終出荷日",L62&lt;&gt;"最終引当解除日",L62&lt;&gt;"入庫日（未使用）",L62&lt;&gt;"製造指示日（暫定）",L62&lt;&gt;"作業票記録日（暫定）",L62&lt;&gt;"検査記録日（暫定）",L62&lt;&gt;"現物表示日（暫定）",L62&lt;&gt;"その他"),"基準日の種類を選択",IF(N62="","最終移動内容を入力",IF(AND(O62&lt;&gt;"見込み違い",O62&lt;&gt;"受注取消・失注",O62&lt;&gt;"設計変更",O62&lt;&gt;"仕様変更",O62&lt;&gt;"最小発注量",O62&lt;&gt;"発注過多",O62&lt;&gt;"工程停止",O62&lt;&gt;"不良・選別待ち",O62&lt;&gt;"余り材",O62&lt;&gt;"保管場所不明",O62&lt;&gt;"その他"),"滞留理由を選択",IF(AND(O62="その他",Z62=""),"その他の理由を補足",IF(P62="","現物確認日を入力",IF(NOT(IF(ISNUMBER(P62),AND(P62&gt;=1,P62&lt;=2958465,P62=INT(P62)),FALSE)),"現物確認日を確認",IF(P62&gt;$B$4,"現物確認日が未来",IF(AND(Q62&lt;&gt;"使用可",Q62&lt;&gt;"条件付き可",Q62&lt;&gt;"不可",Q62&lt;&gt;"要確認"),"品質・使用可否を選択",IF(R62="","需要見込みを入力（不明も可）",IF(AND(S62&lt;&gt;"保管継続",S62&lt;&gt;"発注停止",S62&lt;&gt;"優先使用",S62&lt;&gt;"転用",S62&lt;&gt;"再加工",S62&lt;&gt;"売却検討",S62&lt;&gt;"廃棄検討",S62&lt;&gt;"要調査"),"処置区分を選択",IF(T62="","処置案・使用条件を入力",IF(U62="","担当者を入力",IF(V62="","決裁者を入力",IF(ISBLANK(W62),"期限を入力",IF(NOT(IF(ISNUMBER(W62),AND(W62&gt;=1,W62&lt;=2958465,W62=INT(W62)),FALSE)),"期限を確認",IF(AND(NOT(ISBLANK(X62)),NOT(IF(ISNUMBER(X62),AND(X62&gt;=1,X62&lt;=2958465,X62=INT(X62)),FALSE))),"完了日を確認",IF(AND(NOT(ISBLANK(X62)),X62&gt;$B$4),"完了日が未来",IF(AND(NOT(ISBLANK(X62)),OR(ISBLANK(AA62),AB62="")),"完了時残数量・処置結果を入力",IF(AND(NOT(ISBLANK(X62)),NOT(AND(ISNUMBER(AA62),AA62&gt;=0,AA62&lt;=G62))),"完了時残数量を確認",IF(AND(NOT(ISBLANK(X62)),X62&lt;K62),"完了日が基準日より前",IF(AND(NOT(ISBLANK(X62)),X62&lt;P62),"完了日が現物確認日より前","")))))))))))))))))))))))))))))))))))</x:f>
      </x:c>
    </x:row>
    <x:row r="63" ht="30" customHeight="1">
      <x:c r="A63" s="29"/>
      <x:c r="B63" s="21"/>
      <x:c r="C63" s="29"/>
      <x:c r="D63" s="21"/>
      <x:c r="E63" s="29"/>
      <x:c r="F63" s="21"/>
      <x:c r="G63" s="24"/>
      <x:c r="H63" s="21"/>
      <x:c r="I63" s="24"/>
      <x:c r="J63" s="26" t="str">
        <x:f>IF(COUNTA(A63:I63,K63:L63,N63:AB63)=0,"",IF(OR(ISBLANK(G63),ISBLANK(I63)),"未入力",IF(AND(ISNUMBER(G63),ISNUMBER(I63),G63&gt;=0,I63&gt;=0),G63*I63,"数量・単価を確認")))</x:f>
      </x:c>
      <x:c r="K63" s="28"/>
      <x:c r="L63" s="21"/>
      <x:c r="M63" s="26" t="str">
        <x:f>IF(COUNTA(A63:I63,K63:L63,N63:AB63)=0,"",IF(ISBLANK(K63),"基準日未入力",IF(NOT(IF(ISNUMBER($B$4),AND($B$4&gt;=1,$B$4&lt;=2958465,$B$4=INT($B$4)),FALSE)),"確認日を確認",IF(NOT(IF(ISNUMBER(K63),AND(K63&gt;=1,K63&lt;=2958465,K63=INT(K63)),FALSE)),"基準日を確認",IF(K63&gt;$B$4,"基準日が未来",$B$4-K63)))))</x:f>
      </x:c>
      <x:c r="N63" s="21"/>
      <x:c r="O63" s="21"/>
      <x:c r="P63" s="28"/>
      <x:c r="Q63" s="21"/>
      <x:c r="R63" s="21"/>
      <x:c r="S63" s="21"/>
      <x:c r="T63" s="21"/>
      <x:c r="U63" s="21"/>
      <x:c r="V63" s="21"/>
      <x:c r="W63" s="28"/>
      <x:c r="X63" s="28"/>
      <x:c r="Y63" s="21"/>
      <x:c r="Z63" s="21"/>
      <x:c r="AA63" s="24"/>
      <x:c r="AB63" s="21"/>
      <x:c r="AC63" s="22" t="str">
        <x:f>IF(COUNTA(A63:I63,K63:L63,N63:AB63)=0,"",IF(NOT(IF(ISNUMBER($B$4),AND($B$4&gt;=1,$B$4&lt;=2958465,$B$4=INT($B$4)),FALSE)),"確認日を確認",IF(AND(IF(ISNUMBER(X63),AND(X63&gt;=1,X63&lt;=2958465,X63=INT(X63)),FALSE),X63&lt;=$B$4,IF(ISNUMBER(K63),X63&gt;=K63,FALSE),IF(ISNUMBER(P63),X63&gt;=P63,FALSE),ISNUMBER(AA63),AA63&gt;=0,ISNUMBER(G63),AA63&lt;=G63,AB63&lt;&gt;""),"完了",IF(ISBLANK(W63),"期限未入力",IF(NOT(IF(ISNUMBER(W63),AND(W63&gt;=1,W63&lt;=2958465,W63=INT(W63)),FALSE)),"期限を確認",IF(W63&lt;$B$4,"期限超過",IF(W63=$B$4,"本日期限","未完了")))))))</x:f>
      </x:c>
      <x:c r="AD63" s="22" t="str">
        <x:f>IF(COUNTA(A63:I63,K63:L63,N63:AB63)=0,"",IF(A63="","管理番号を入力",IF(COUNTIFS($A$12:$A$211,A63)&gt;1,"管理番号が重複",IF(AND(B63&lt;&gt;"原材料",B63&lt;&gt;"仕掛品",B63&lt;&gt;"製品",B63&lt;&gt;"補修用",B63&lt;&gt;"保留品",B63&lt;&gt;"受注生産用",B63&lt;&gt;"試作用",B63&lt;&gt;"顧客支給品",B63&lt;&gt;"その他"),"在庫区分を選択",IF(C63="","品番を入力",IF(D63="","品名・仕様を入力",IF(F63="","保管場所を入力",IF(ISBLANK(G63),"現有数量を入力",IF(NOT(AND(ISNUMBER(G63),G63&gt;=0)),"現有数量を確認",IF(H63="","単位を入力",IF(ISBLANK(I63),"在庫単価を入力",IF(NOT(AND(ISNUMBER(I63),I63&gt;=0)),"在庫単価を確認",IF(Y63="","単価の基準を入力",IF(NOT(ISNUMBER(M63)),"確認日・基準日を確認",IF(AND(L63&lt;&gt;"最終出庫日",L63&lt;&gt;"最終工程実績日",L63&lt;&gt;"最終出荷日",L63&lt;&gt;"最終引当解除日",L63&lt;&gt;"入庫日（未使用）",L63&lt;&gt;"製造指示日（暫定）",L63&lt;&gt;"作業票記録日（暫定）",L63&lt;&gt;"検査記録日（暫定）",L63&lt;&gt;"現物表示日（暫定）",L63&lt;&gt;"その他"),"基準日の種類を選択",IF(N63="","最終移動内容を入力",IF(AND(O63&lt;&gt;"見込み違い",O63&lt;&gt;"受注取消・失注",O63&lt;&gt;"設計変更",O63&lt;&gt;"仕様変更",O63&lt;&gt;"最小発注量",O63&lt;&gt;"発注過多",O63&lt;&gt;"工程停止",O63&lt;&gt;"不良・選別待ち",O63&lt;&gt;"余り材",O63&lt;&gt;"保管場所不明",O63&lt;&gt;"その他"),"滞留理由を選択",IF(AND(O63="その他",Z63=""),"その他の理由を補足",IF(P63="","現物確認日を入力",IF(NOT(IF(ISNUMBER(P63),AND(P63&gt;=1,P63&lt;=2958465,P63=INT(P63)),FALSE)),"現物確認日を確認",IF(P63&gt;$B$4,"現物確認日が未来",IF(AND(Q63&lt;&gt;"使用可",Q63&lt;&gt;"条件付き可",Q63&lt;&gt;"不可",Q63&lt;&gt;"要確認"),"品質・使用可否を選択",IF(R63="","需要見込みを入力（不明も可）",IF(AND(S63&lt;&gt;"保管継続",S63&lt;&gt;"発注停止",S63&lt;&gt;"優先使用",S63&lt;&gt;"転用",S63&lt;&gt;"再加工",S63&lt;&gt;"売却検討",S63&lt;&gt;"廃棄検討",S63&lt;&gt;"要調査"),"処置区分を選択",IF(T63="","処置案・使用条件を入力",IF(U63="","担当者を入力",IF(V63="","決裁者を入力",IF(ISBLANK(W63),"期限を入力",IF(NOT(IF(ISNUMBER(W63),AND(W63&gt;=1,W63&lt;=2958465,W63=INT(W63)),FALSE)),"期限を確認",IF(AND(NOT(ISBLANK(X63)),NOT(IF(ISNUMBER(X63),AND(X63&gt;=1,X63&lt;=2958465,X63=INT(X63)),FALSE))),"完了日を確認",IF(AND(NOT(ISBLANK(X63)),X63&gt;$B$4),"完了日が未来",IF(AND(NOT(ISBLANK(X63)),OR(ISBLANK(AA63),AB63="")),"完了時残数量・処置結果を入力",IF(AND(NOT(ISBLANK(X63)),NOT(AND(ISNUMBER(AA63),AA63&gt;=0,AA63&lt;=G63))),"完了時残数量を確認",IF(AND(NOT(ISBLANK(X63)),X63&lt;K63),"完了日が基準日より前",IF(AND(NOT(ISBLANK(X63)),X63&lt;P63),"完了日が現物確認日より前","")))))))))))))))))))))))))))))))))))</x:f>
      </x:c>
    </x:row>
    <x:row r="64" ht="30" customHeight="1">
      <x:c r="A64" s="29"/>
      <x:c r="B64" s="21"/>
      <x:c r="C64" s="29"/>
      <x:c r="D64" s="21"/>
      <x:c r="E64" s="29"/>
      <x:c r="F64" s="21"/>
      <x:c r="G64" s="24"/>
      <x:c r="H64" s="21"/>
      <x:c r="I64" s="24"/>
      <x:c r="J64" s="26" t="str">
        <x:f>IF(COUNTA(A64:I64,K64:L64,N64:AB64)=0,"",IF(OR(ISBLANK(G64),ISBLANK(I64)),"未入力",IF(AND(ISNUMBER(G64),ISNUMBER(I64),G64&gt;=0,I64&gt;=0),G64*I64,"数量・単価を確認")))</x:f>
      </x:c>
      <x:c r="K64" s="28"/>
      <x:c r="L64" s="21"/>
      <x:c r="M64" s="26" t="str">
        <x:f>IF(COUNTA(A64:I64,K64:L64,N64:AB64)=0,"",IF(ISBLANK(K64),"基準日未入力",IF(NOT(IF(ISNUMBER($B$4),AND($B$4&gt;=1,$B$4&lt;=2958465,$B$4=INT($B$4)),FALSE)),"確認日を確認",IF(NOT(IF(ISNUMBER(K64),AND(K64&gt;=1,K64&lt;=2958465,K64=INT(K64)),FALSE)),"基準日を確認",IF(K64&gt;$B$4,"基準日が未来",$B$4-K64)))))</x:f>
      </x:c>
      <x:c r="N64" s="21"/>
      <x:c r="O64" s="21"/>
      <x:c r="P64" s="28"/>
      <x:c r="Q64" s="21"/>
      <x:c r="R64" s="21"/>
      <x:c r="S64" s="21"/>
      <x:c r="T64" s="21"/>
      <x:c r="U64" s="21"/>
      <x:c r="V64" s="21"/>
      <x:c r="W64" s="28"/>
      <x:c r="X64" s="28"/>
      <x:c r="Y64" s="21"/>
      <x:c r="Z64" s="21"/>
      <x:c r="AA64" s="24"/>
      <x:c r="AB64" s="21"/>
      <x:c r="AC64" s="22" t="str">
        <x:f>IF(COUNTA(A64:I64,K64:L64,N64:AB64)=0,"",IF(NOT(IF(ISNUMBER($B$4),AND($B$4&gt;=1,$B$4&lt;=2958465,$B$4=INT($B$4)),FALSE)),"確認日を確認",IF(AND(IF(ISNUMBER(X64),AND(X64&gt;=1,X64&lt;=2958465,X64=INT(X64)),FALSE),X64&lt;=$B$4,IF(ISNUMBER(K64),X64&gt;=K64,FALSE),IF(ISNUMBER(P64),X64&gt;=P64,FALSE),ISNUMBER(AA64),AA64&gt;=0,ISNUMBER(G64),AA64&lt;=G64,AB64&lt;&gt;""),"完了",IF(ISBLANK(W64),"期限未入力",IF(NOT(IF(ISNUMBER(W64),AND(W64&gt;=1,W64&lt;=2958465,W64=INT(W64)),FALSE)),"期限を確認",IF(W64&lt;$B$4,"期限超過",IF(W64=$B$4,"本日期限","未完了")))))))</x:f>
      </x:c>
      <x:c r="AD64" s="22" t="str">
        <x:f>IF(COUNTA(A64:I64,K64:L64,N64:AB64)=0,"",IF(A64="","管理番号を入力",IF(COUNTIFS($A$12:$A$211,A64)&gt;1,"管理番号が重複",IF(AND(B64&lt;&gt;"原材料",B64&lt;&gt;"仕掛品",B64&lt;&gt;"製品",B64&lt;&gt;"補修用",B64&lt;&gt;"保留品",B64&lt;&gt;"受注生産用",B64&lt;&gt;"試作用",B64&lt;&gt;"顧客支給品",B64&lt;&gt;"その他"),"在庫区分を選択",IF(C64="","品番を入力",IF(D64="","品名・仕様を入力",IF(F64="","保管場所を入力",IF(ISBLANK(G64),"現有数量を入力",IF(NOT(AND(ISNUMBER(G64),G64&gt;=0)),"現有数量を確認",IF(H64="","単位を入力",IF(ISBLANK(I64),"在庫単価を入力",IF(NOT(AND(ISNUMBER(I64),I64&gt;=0)),"在庫単価を確認",IF(Y64="","単価の基準を入力",IF(NOT(ISNUMBER(M64)),"確認日・基準日を確認",IF(AND(L64&lt;&gt;"最終出庫日",L64&lt;&gt;"最終工程実績日",L64&lt;&gt;"最終出荷日",L64&lt;&gt;"最終引当解除日",L64&lt;&gt;"入庫日（未使用）",L64&lt;&gt;"製造指示日（暫定）",L64&lt;&gt;"作業票記録日（暫定）",L64&lt;&gt;"検査記録日（暫定）",L64&lt;&gt;"現物表示日（暫定）",L64&lt;&gt;"その他"),"基準日の種類を選択",IF(N64="","最終移動内容を入力",IF(AND(O64&lt;&gt;"見込み違い",O64&lt;&gt;"受注取消・失注",O64&lt;&gt;"設計変更",O64&lt;&gt;"仕様変更",O64&lt;&gt;"最小発注量",O64&lt;&gt;"発注過多",O64&lt;&gt;"工程停止",O64&lt;&gt;"不良・選別待ち",O64&lt;&gt;"余り材",O64&lt;&gt;"保管場所不明",O64&lt;&gt;"その他"),"滞留理由を選択",IF(AND(O64="その他",Z64=""),"その他の理由を補足",IF(P64="","現物確認日を入力",IF(NOT(IF(ISNUMBER(P64),AND(P64&gt;=1,P64&lt;=2958465,P64=INT(P64)),FALSE)),"現物確認日を確認",IF(P64&gt;$B$4,"現物確認日が未来",IF(AND(Q64&lt;&gt;"使用可",Q64&lt;&gt;"条件付き可",Q64&lt;&gt;"不可",Q64&lt;&gt;"要確認"),"品質・使用可否を選択",IF(R64="","需要見込みを入力（不明も可）",IF(AND(S64&lt;&gt;"保管継続",S64&lt;&gt;"発注停止",S64&lt;&gt;"優先使用",S64&lt;&gt;"転用",S64&lt;&gt;"再加工",S64&lt;&gt;"売却検討",S64&lt;&gt;"廃棄検討",S64&lt;&gt;"要調査"),"処置区分を選択",IF(T64="","処置案・使用条件を入力",IF(U64="","担当者を入力",IF(V64="","決裁者を入力",IF(ISBLANK(W64),"期限を入力",IF(NOT(IF(ISNUMBER(W64),AND(W64&gt;=1,W64&lt;=2958465,W64=INT(W64)),FALSE)),"期限を確認",IF(AND(NOT(ISBLANK(X64)),NOT(IF(ISNUMBER(X64),AND(X64&gt;=1,X64&lt;=2958465,X64=INT(X64)),FALSE))),"完了日を確認",IF(AND(NOT(ISBLANK(X64)),X64&gt;$B$4),"完了日が未来",IF(AND(NOT(ISBLANK(X64)),OR(ISBLANK(AA64),AB64="")),"完了時残数量・処置結果を入力",IF(AND(NOT(ISBLANK(X64)),NOT(AND(ISNUMBER(AA64),AA64&gt;=0,AA64&lt;=G64))),"完了時残数量を確認",IF(AND(NOT(ISBLANK(X64)),X64&lt;K64),"完了日が基準日より前",IF(AND(NOT(ISBLANK(X64)),X64&lt;P64),"完了日が現物確認日より前","")))))))))))))))))))))))))))))))))))</x:f>
      </x:c>
    </x:row>
    <x:row r="65" ht="30" customHeight="1">
      <x:c r="A65" s="29"/>
      <x:c r="B65" s="21"/>
      <x:c r="C65" s="29"/>
      <x:c r="D65" s="21"/>
      <x:c r="E65" s="29"/>
      <x:c r="F65" s="21"/>
      <x:c r="G65" s="24"/>
      <x:c r="H65" s="21"/>
      <x:c r="I65" s="24"/>
      <x:c r="J65" s="26" t="str">
        <x:f>IF(COUNTA(A65:I65,K65:L65,N65:AB65)=0,"",IF(OR(ISBLANK(G65),ISBLANK(I65)),"未入力",IF(AND(ISNUMBER(G65),ISNUMBER(I65),G65&gt;=0,I65&gt;=0),G65*I65,"数量・単価を確認")))</x:f>
      </x:c>
      <x:c r="K65" s="28"/>
      <x:c r="L65" s="21"/>
      <x:c r="M65" s="26" t="str">
        <x:f>IF(COUNTA(A65:I65,K65:L65,N65:AB65)=0,"",IF(ISBLANK(K65),"基準日未入力",IF(NOT(IF(ISNUMBER($B$4),AND($B$4&gt;=1,$B$4&lt;=2958465,$B$4=INT($B$4)),FALSE)),"確認日を確認",IF(NOT(IF(ISNUMBER(K65),AND(K65&gt;=1,K65&lt;=2958465,K65=INT(K65)),FALSE)),"基準日を確認",IF(K65&gt;$B$4,"基準日が未来",$B$4-K65)))))</x:f>
      </x:c>
      <x:c r="N65" s="21"/>
      <x:c r="O65" s="21"/>
      <x:c r="P65" s="28"/>
      <x:c r="Q65" s="21"/>
      <x:c r="R65" s="21"/>
      <x:c r="S65" s="21"/>
      <x:c r="T65" s="21"/>
      <x:c r="U65" s="21"/>
      <x:c r="V65" s="21"/>
      <x:c r="W65" s="28"/>
      <x:c r="X65" s="28"/>
      <x:c r="Y65" s="21"/>
      <x:c r="Z65" s="21"/>
      <x:c r="AA65" s="24"/>
      <x:c r="AB65" s="21"/>
      <x:c r="AC65" s="22" t="str">
        <x:f>IF(COUNTA(A65:I65,K65:L65,N65:AB65)=0,"",IF(NOT(IF(ISNUMBER($B$4),AND($B$4&gt;=1,$B$4&lt;=2958465,$B$4=INT($B$4)),FALSE)),"確認日を確認",IF(AND(IF(ISNUMBER(X65),AND(X65&gt;=1,X65&lt;=2958465,X65=INT(X65)),FALSE),X65&lt;=$B$4,IF(ISNUMBER(K65),X65&gt;=K65,FALSE),IF(ISNUMBER(P65),X65&gt;=P65,FALSE),ISNUMBER(AA65),AA65&gt;=0,ISNUMBER(G65),AA65&lt;=G65,AB65&lt;&gt;""),"完了",IF(ISBLANK(W65),"期限未入力",IF(NOT(IF(ISNUMBER(W65),AND(W65&gt;=1,W65&lt;=2958465,W65=INT(W65)),FALSE)),"期限を確認",IF(W65&lt;$B$4,"期限超過",IF(W65=$B$4,"本日期限","未完了")))))))</x:f>
      </x:c>
      <x:c r="AD65" s="22" t="str">
        <x:f>IF(COUNTA(A65:I65,K65:L65,N65:AB65)=0,"",IF(A65="","管理番号を入力",IF(COUNTIFS($A$12:$A$211,A65)&gt;1,"管理番号が重複",IF(AND(B65&lt;&gt;"原材料",B65&lt;&gt;"仕掛品",B65&lt;&gt;"製品",B65&lt;&gt;"補修用",B65&lt;&gt;"保留品",B65&lt;&gt;"受注生産用",B65&lt;&gt;"試作用",B65&lt;&gt;"顧客支給品",B65&lt;&gt;"その他"),"在庫区分を選択",IF(C65="","品番を入力",IF(D65="","品名・仕様を入力",IF(F65="","保管場所を入力",IF(ISBLANK(G65),"現有数量を入力",IF(NOT(AND(ISNUMBER(G65),G65&gt;=0)),"現有数量を確認",IF(H65="","単位を入力",IF(ISBLANK(I65),"在庫単価を入力",IF(NOT(AND(ISNUMBER(I65),I65&gt;=0)),"在庫単価を確認",IF(Y65="","単価の基準を入力",IF(NOT(ISNUMBER(M65)),"確認日・基準日を確認",IF(AND(L65&lt;&gt;"最終出庫日",L65&lt;&gt;"最終工程実績日",L65&lt;&gt;"最終出荷日",L65&lt;&gt;"最終引当解除日",L65&lt;&gt;"入庫日（未使用）",L65&lt;&gt;"製造指示日（暫定）",L65&lt;&gt;"作業票記録日（暫定）",L65&lt;&gt;"検査記録日（暫定）",L65&lt;&gt;"現物表示日（暫定）",L65&lt;&gt;"その他"),"基準日の種類を選択",IF(N65="","最終移動内容を入力",IF(AND(O65&lt;&gt;"見込み違い",O65&lt;&gt;"受注取消・失注",O65&lt;&gt;"設計変更",O65&lt;&gt;"仕様変更",O65&lt;&gt;"最小発注量",O65&lt;&gt;"発注過多",O65&lt;&gt;"工程停止",O65&lt;&gt;"不良・選別待ち",O65&lt;&gt;"余り材",O65&lt;&gt;"保管場所不明",O65&lt;&gt;"その他"),"滞留理由を選択",IF(AND(O65="その他",Z65=""),"その他の理由を補足",IF(P65="","現物確認日を入力",IF(NOT(IF(ISNUMBER(P65),AND(P65&gt;=1,P65&lt;=2958465,P65=INT(P65)),FALSE)),"現物確認日を確認",IF(P65&gt;$B$4,"現物確認日が未来",IF(AND(Q65&lt;&gt;"使用可",Q65&lt;&gt;"条件付き可",Q65&lt;&gt;"不可",Q65&lt;&gt;"要確認"),"品質・使用可否を選択",IF(R65="","需要見込みを入力（不明も可）",IF(AND(S65&lt;&gt;"保管継続",S65&lt;&gt;"発注停止",S65&lt;&gt;"優先使用",S65&lt;&gt;"転用",S65&lt;&gt;"再加工",S65&lt;&gt;"売却検討",S65&lt;&gt;"廃棄検討",S65&lt;&gt;"要調査"),"処置区分を選択",IF(T65="","処置案・使用条件を入力",IF(U65="","担当者を入力",IF(V65="","決裁者を入力",IF(ISBLANK(W65),"期限を入力",IF(NOT(IF(ISNUMBER(W65),AND(W65&gt;=1,W65&lt;=2958465,W65=INT(W65)),FALSE)),"期限を確認",IF(AND(NOT(ISBLANK(X65)),NOT(IF(ISNUMBER(X65),AND(X65&gt;=1,X65&lt;=2958465,X65=INT(X65)),FALSE))),"完了日を確認",IF(AND(NOT(ISBLANK(X65)),X65&gt;$B$4),"完了日が未来",IF(AND(NOT(ISBLANK(X65)),OR(ISBLANK(AA65),AB65="")),"完了時残数量・処置結果を入力",IF(AND(NOT(ISBLANK(X65)),NOT(AND(ISNUMBER(AA65),AA65&gt;=0,AA65&lt;=G65))),"完了時残数量を確認",IF(AND(NOT(ISBLANK(X65)),X65&lt;K65),"完了日が基準日より前",IF(AND(NOT(ISBLANK(X65)),X65&lt;P65),"完了日が現物確認日より前","")))))))))))))))))))))))))))))))))))</x:f>
      </x:c>
    </x:row>
    <x:row r="66" ht="30" customHeight="1">
      <x:c r="A66" s="29"/>
      <x:c r="B66" s="21"/>
      <x:c r="C66" s="29"/>
      <x:c r="D66" s="21"/>
      <x:c r="E66" s="29"/>
      <x:c r="F66" s="21"/>
      <x:c r="G66" s="24"/>
      <x:c r="H66" s="21"/>
      <x:c r="I66" s="24"/>
      <x:c r="J66" s="26" t="str">
        <x:f>IF(COUNTA(A66:I66,K66:L66,N66:AB66)=0,"",IF(OR(ISBLANK(G66),ISBLANK(I66)),"未入力",IF(AND(ISNUMBER(G66),ISNUMBER(I66),G66&gt;=0,I66&gt;=0),G66*I66,"数量・単価を確認")))</x:f>
      </x:c>
      <x:c r="K66" s="28"/>
      <x:c r="L66" s="21"/>
      <x:c r="M66" s="26" t="str">
        <x:f>IF(COUNTA(A66:I66,K66:L66,N66:AB66)=0,"",IF(ISBLANK(K66),"基準日未入力",IF(NOT(IF(ISNUMBER($B$4),AND($B$4&gt;=1,$B$4&lt;=2958465,$B$4=INT($B$4)),FALSE)),"確認日を確認",IF(NOT(IF(ISNUMBER(K66),AND(K66&gt;=1,K66&lt;=2958465,K66=INT(K66)),FALSE)),"基準日を確認",IF(K66&gt;$B$4,"基準日が未来",$B$4-K66)))))</x:f>
      </x:c>
      <x:c r="N66" s="21"/>
      <x:c r="O66" s="21"/>
      <x:c r="P66" s="28"/>
      <x:c r="Q66" s="21"/>
      <x:c r="R66" s="21"/>
      <x:c r="S66" s="21"/>
      <x:c r="T66" s="21"/>
      <x:c r="U66" s="21"/>
      <x:c r="V66" s="21"/>
      <x:c r="W66" s="28"/>
      <x:c r="X66" s="28"/>
      <x:c r="Y66" s="21"/>
      <x:c r="Z66" s="21"/>
      <x:c r="AA66" s="24"/>
      <x:c r="AB66" s="21"/>
      <x:c r="AC66" s="22" t="str">
        <x:f>IF(COUNTA(A66:I66,K66:L66,N66:AB66)=0,"",IF(NOT(IF(ISNUMBER($B$4),AND($B$4&gt;=1,$B$4&lt;=2958465,$B$4=INT($B$4)),FALSE)),"確認日を確認",IF(AND(IF(ISNUMBER(X66),AND(X66&gt;=1,X66&lt;=2958465,X66=INT(X66)),FALSE),X66&lt;=$B$4,IF(ISNUMBER(K66),X66&gt;=K66,FALSE),IF(ISNUMBER(P66),X66&gt;=P66,FALSE),ISNUMBER(AA66),AA66&gt;=0,ISNUMBER(G66),AA66&lt;=G66,AB66&lt;&gt;""),"完了",IF(ISBLANK(W66),"期限未入力",IF(NOT(IF(ISNUMBER(W66),AND(W66&gt;=1,W66&lt;=2958465,W66=INT(W66)),FALSE)),"期限を確認",IF(W66&lt;$B$4,"期限超過",IF(W66=$B$4,"本日期限","未完了")))))))</x:f>
      </x:c>
      <x:c r="AD66" s="22" t="str">
        <x:f>IF(COUNTA(A66:I66,K66:L66,N66:AB66)=0,"",IF(A66="","管理番号を入力",IF(COUNTIFS($A$12:$A$211,A66)&gt;1,"管理番号が重複",IF(AND(B66&lt;&gt;"原材料",B66&lt;&gt;"仕掛品",B66&lt;&gt;"製品",B66&lt;&gt;"補修用",B66&lt;&gt;"保留品",B66&lt;&gt;"受注生産用",B66&lt;&gt;"試作用",B66&lt;&gt;"顧客支給品",B66&lt;&gt;"その他"),"在庫区分を選択",IF(C66="","品番を入力",IF(D66="","品名・仕様を入力",IF(F66="","保管場所を入力",IF(ISBLANK(G66),"現有数量を入力",IF(NOT(AND(ISNUMBER(G66),G66&gt;=0)),"現有数量を確認",IF(H66="","単位を入力",IF(ISBLANK(I66),"在庫単価を入力",IF(NOT(AND(ISNUMBER(I66),I66&gt;=0)),"在庫単価を確認",IF(Y66="","単価の基準を入力",IF(NOT(ISNUMBER(M66)),"確認日・基準日を確認",IF(AND(L66&lt;&gt;"最終出庫日",L66&lt;&gt;"最終工程実績日",L66&lt;&gt;"最終出荷日",L66&lt;&gt;"最終引当解除日",L66&lt;&gt;"入庫日（未使用）",L66&lt;&gt;"製造指示日（暫定）",L66&lt;&gt;"作業票記録日（暫定）",L66&lt;&gt;"検査記録日（暫定）",L66&lt;&gt;"現物表示日（暫定）",L66&lt;&gt;"その他"),"基準日の種類を選択",IF(N66="","最終移動内容を入力",IF(AND(O66&lt;&gt;"見込み違い",O66&lt;&gt;"受注取消・失注",O66&lt;&gt;"設計変更",O66&lt;&gt;"仕様変更",O66&lt;&gt;"最小発注量",O66&lt;&gt;"発注過多",O66&lt;&gt;"工程停止",O66&lt;&gt;"不良・選別待ち",O66&lt;&gt;"余り材",O66&lt;&gt;"保管場所不明",O66&lt;&gt;"その他"),"滞留理由を選択",IF(AND(O66="その他",Z66=""),"その他の理由を補足",IF(P66="","現物確認日を入力",IF(NOT(IF(ISNUMBER(P66),AND(P66&gt;=1,P66&lt;=2958465,P66=INT(P66)),FALSE)),"現物確認日を確認",IF(P66&gt;$B$4,"現物確認日が未来",IF(AND(Q66&lt;&gt;"使用可",Q66&lt;&gt;"条件付き可",Q66&lt;&gt;"不可",Q66&lt;&gt;"要確認"),"品質・使用可否を選択",IF(R66="","需要見込みを入力（不明も可）",IF(AND(S66&lt;&gt;"保管継続",S66&lt;&gt;"発注停止",S66&lt;&gt;"優先使用",S66&lt;&gt;"転用",S66&lt;&gt;"再加工",S66&lt;&gt;"売却検討",S66&lt;&gt;"廃棄検討",S66&lt;&gt;"要調査"),"処置区分を選択",IF(T66="","処置案・使用条件を入力",IF(U66="","担当者を入力",IF(V66="","決裁者を入力",IF(ISBLANK(W66),"期限を入力",IF(NOT(IF(ISNUMBER(W66),AND(W66&gt;=1,W66&lt;=2958465,W66=INT(W66)),FALSE)),"期限を確認",IF(AND(NOT(ISBLANK(X66)),NOT(IF(ISNUMBER(X66),AND(X66&gt;=1,X66&lt;=2958465,X66=INT(X66)),FALSE))),"完了日を確認",IF(AND(NOT(ISBLANK(X66)),X66&gt;$B$4),"完了日が未来",IF(AND(NOT(ISBLANK(X66)),OR(ISBLANK(AA66),AB66="")),"完了時残数量・処置結果を入力",IF(AND(NOT(ISBLANK(X66)),NOT(AND(ISNUMBER(AA66),AA66&gt;=0,AA66&lt;=G66))),"完了時残数量を確認",IF(AND(NOT(ISBLANK(X66)),X66&lt;K66),"完了日が基準日より前",IF(AND(NOT(ISBLANK(X66)),X66&lt;P66),"完了日が現物確認日より前","")))))))))))))))))))))))))))))))))))</x:f>
      </x:c>
    </x:row>
    <x:row r="67" ht="30" customHeight="1">
      <x:c r="A67" s="29"/>
      <x:c r="B67" s="21"/>
      <x:c r="C67" s="29"/>
      <x:c r="D67" s="21"/>
      <x:c r="E67" s="29"/>
      <x:c r="F67" s="21"/>
      <x:c r="G67" s="24"/>
      <x:c r="H67" s="21"/>
      <x:c r="I67" s="24"/>
      <x:c r="J67" s="26" t="str">
        <x:f>IF(COUNTA(A67:I67,K67:L67,N67:AB67)=0,"",IF(OR(ISBLANK(G67),ISBLANK(I67)),"未入力",IF(AND(ISNUMBER(G67),ISNUMBER(I67),G67&gt;=0,I67&gt;=0),G67*I67,"数量・単価を確認")))</x:f>
      </x:c>
      <x:c r="K67" s="28"/>
      <x:c r="L67" s="21"/>
      <x:c r="M67" s="26" t="str">
        <x:f>IF(COUNTA(A67:I67,K67:L67,N67:AB67)=0,"",IF(ISBLANK(K67),"基準日未入力",IF(NOT(IF(ISNUMBER($B$4),AND($B$4&gt;=1,$B$4&lt;=2958465,$B$4=INT($B$4)),FALSE)),"確認日を確認",IF(NOT(IF(ISNUMBER(K67),AND(K67&gt;=1,K67&lt;=2958465,K67=INT(K67)),FALSE)),"基準日を確認",IF(K67&gt;$B$4,"基準日が未来",$B$4-K67)))))</x:f>
      </x:c>
      <x:c r="N67" s="21"/>
      <x:c r="O67" s="21"/>
      <x:c r="P67" s="28"/>
      <x:c r="Q67" s="21"/>
      <x:c r="R67" s="21"/>
      <x:c r="S67" s="21"/>
      <x:c r="T67" s="21"/>
      <x:c r="U67" s="21"/>
      <x:c r="V67" s="21"/>
      <x:c r="W67" s="28"/>
      <x:c r="X67" s="28"/>
      <x:c r="Y67" s="21"/>
      <x:c r="Z67" s="21"/>
      <x:c r="AA67" s="24"/>
      <x:c r="AB67" s="21"/>
      <x:c r="AC67" s="22" t="str">
        <x:f>IF(COUNTA(A67:I67,K67:L67,N67:AB67)=0,"",IF(NOT(IF(ISNUMBER($B$4),AND($B$4&gt;=1,$B$4&lt;=2958465,$B$4=INT($B$4)),FALSE)),"確認日を確認",IF(AND(IF(ISNUMBER(X67),AND(X67&gt;=1,X67&lt;=2958465,X67=INT(X67)),FALSE),X67&lt;=$B$4,IF(ISNUMBER(K67),X67&gt;=K67,FALSE),IF(ISNUMBER(P67),X67&gt;=P67,FALSE),ISNUMBER(AA67),AA67&gt;=0,ISNUMBER(G67),AA67&lt;=G67,AB67&lt;&gt;""),"完了",IF(ISBLANK(W67),"期限未入力",IF(NOT(IF(ISNUMBER(W67),AND(W67&gt;=1,W67&lt;=2958465,W67=INT(W67)),FALSE)),"期限を確認",IF(W67&lt;$B$4,"期限超過",IF(W67=$B$4,"本日期限","未完了")))))))</x:f>
      </x:c>
      <x:c r="AD67" s="22" t="str">
        <x:f>IF(COUNTA(A67:I67,K67:L67,N67:AB67)=0,"",IF(A67="","管理番号を入力",IF(COUNTIFS($A$12:$A$211,A67)&gt;1,"管理番号が重複",IF(AND(B67&lt;&gt;"原材料",B67&lt;&gt;"仕掛品",B67&lt;&gt;"製品",B67&lt;&gt;"補修用",B67&lt;&gt;"保留品",B67&lt;&gt;"受注生産用",B67&lt;&gt;"試作用",B67&lt;&gt;"顧客支給品",B67&lt;&gt;"その他"),"在庫区分を選択",IF(C67="","品番を入力",IF(D67="","品名・仕様を入力",IF(F67="","保管場所を入力",IF(ISBLANK(G67),"現有数量を入力",IF(NOT(AND(ISNUMBER(G67),G67&gt;=0)),"現有数量を確認",IF(H67="","単位を入力",IF(ISBLANK(I67),"在庫単価を入力",IF(NOT(AND(ISNUMBER(I67),I67&gt;=0)),"在庫単価を確認",IF(Y67="","単価の基準を入力",IF(NOT(ISNUMBER(M67)),"確認日・基準日を確認",IF(AND(L67&lt;&gt;"最終出庫日",L67&lt;&gt;"最終工程実績日",L67&lt;&gt;"最終出荷日",L67&lt;&gt;"最終引当解除日",L67&lt;&gt;"入庫日（未使用）",L67&lt;&gt;"製造指示日（暫定）",L67&lt;&gt;"作業票記録日（暫定）",L67&lt;&gt;"検査記録日（暫定）",L67&lt;&gt;"現物表示日（暫定）",L67&lt;&gt;"その他"),"基準日の種類を選択",IF(N67="","最終移動内容を入力",IF(AND(O67&lt;&gt;"見込み違い",O67&lt;&gt;"受注取消・失注",O67&lt;&gt;"設計変更",O67&lt;&gt;"仕様変更",O67&lt;&gt;"最小発注量",O67&lt;&gt;"発注過多",O67&lt;&gt;"工程停止",O67&lt;&gt;"不良・選別待ち",O67&lt;&gt;"余り材",O67&lt;&gt;"保管場所不明",O67&lt;&gt;"その他"),"滞留理由を選択",IF(AND(O67="その他",Z67=""),"その他の理由を補足",IF(P67="","現物確認日を入力",IF(NOT(IF(ISNUMBER(P67),AND(P67&gt;=1,P67&lt;=2958465,P67=INT(P67)),FALSE)),"現物確認日を確認",IF(P67&gt;$B$4,"現物確認日が未来",IF(AND(Q67&lt;&gt;"使用可",Q67&lt;&gt;"条件付き可",Q67&lt;&gt;"不可",Q67&lt;&gt;"要確認"),"品質・使用可否を選択",IF(R67="","需要見込みを入力（不明も可）",IF(AND(S67&lt;&gt;"保管継続",S67&lt;&gt;"発注停止",S67&lt;&gt;"優先使用",S67&lt;&gt;"転用",S67&lt;&gt;"再加工",S67&lt;&gt;"売却検討",S67&lt;&gt;"廃棄検討",S67&lt;&gt;"要調査"),"処置区分を選択",IF(T67="","処置案・使用条件を入力",IF(U67="","担当者を入力",IF(V67="","決裁者を入力",IF(ISBLANK(W67),"期限を入力",IF(NOT(IF(ISNUMBER(W67),AND(W67&gt;=1,W67&lt;=2958465,W67=INT(W67)),FALSE)),"期限を確認",IF(AND(NOT(ISBLANK(X67)),NOT(IF(ISNUMBER(X67),AND(X67&gt;=1,X67&lt;=2958465,X67=INT(X67)),FALSE))),"完了日を確認",IF(AND(NOT(ISBLANK(X67)),X67&gt;$B$4),"完了日が未来",IF(AND(NOT(ISBLANK(X67)),OR(ISBLANK(AA67),AB67="")),"完了時残数量・処置結果を入力",IF(AND(NOT(ISBLANK(X67)),NOT(AND(ISNUMBER(AA67),AA67&gt;=0,AA67&lt;=G67))),"完了時残数量を確認",IF(AND(NOT(ISBLANK(X67)),X67&lt;K67),"完了日が基準日より前",IF(AND(NOT(ISBLANK(X67)),X67&lt;P67),"完了日が現物確認日より前","")))))))))))))))))))))))))))))))))))</x:f>
      </x:c>
    </x:row>
    <x:row r="68" ht="30" customHeight="1">
      <x:c r="A68" s="29"/>
      <x:c r="B68" s="21"/>
      <x:c r="C68" s="29"/>
      <x:c r="D68" s="21"/>
      <x:c r="E68" s="29"/>
      <x:c r="F68" s="21"/>
      <x:c r="G68" s="24"/>
      <x:c r="H68" s="21"/>
      <x:c r="I68" s="24"/>
      <x:c r="J68" s="26" t="str">
        <x:f>IF(COUNTA(A68:I68,K68:L68,N68:AB68)=0,"",IF(OR(ISBLANK(G68),ISBLANK(I68)),"未入力",IF(AND(ISNUMBER(G68),ISNUMBER(I68),G68&gt;=0,I68&gt;=0),G68*I68,"数量・単価を確認")))</x:f>
      </x:c>
      <x:c r="K68" s="28"/>
      <x:c r="L68" s="21"/>
      <x:c r="M68" s="26" t="str">
        <x:f>IF(COUNTA(A68:I68,K68:L68,N68:AB68)=0,"",IF(ISBLANK(K68),"基準日未入力",IF(NOT(IF(ISNUMBER($B$4),AND($B$4&gt;=1,$B$4&lt;=2958465,$B$4=INT($B$4)),FALSE)),"確認日を確認",IF(NOT(IF(ISNUMBER(K68),AND(K68&gt;=1,K68&lt;=2958465,K68=INT(K68)),FALSE)),"基準日を確認",IF(K68&gt;$B$4,"基準日が未来",$B$4-K68)))))</x:f>
      </x:c>
      <x:c r="N68" s="21"/>
      <x:c r="O68" s="21"/>
      <x:c r="P68" s="28"/>
      <x:c r="Q68" s="21"/>
      <x:c r="R68" s="21"/>
      <x:c r="S68" s="21"/>
      <x:c r="T68" s="21"/>
      <x:c r="U68" s="21"/>
      <x:c r="V68" s="21"/>
      <x:c r="W68" s="28"/>
      <x:c r="X68" s="28"/>
      <x:c r="Y68" s="21"/>
      <x:c r="Z68" s="21"/>
      <x:c r="AA68" s="24"/>
      <x:c r="AB68" s="21"/>
      <x:c r="AC68" s="22" t="str">
        <x:f>IF(COUNTA(A68:I68,K68:L68,N68:AB68)=0,"",IF(NOT(IF(ISNUMBER($B$4),AND($B$4&gt;=1,$B$4&lt;=2958465,$B$4=INT($B$4)),FALSE)),"確認日を確認",IF(AND(IF(ISNUMBER(X68),AND(X68&gt;=1,X68&lt;=2958465,X68=INT(X68)),FALSE),X68&lt;=$B$4,IF(ISNUMBER(K68),X68&gt;=K68,FALSE),IF(ISNUMBER(P68),X68&gt;=P68,FALSE),ISNUMBER(AA68),AA68&gt;=0,ISNUMBER(G68),AA68&lt;=G68,AB68&lt;&gt;""),"完了",IF(ISBLANK(W68),"期限未入力",IF(NOT(IF(ISNUMBER(W68),AND(W68&gt;=1,W68&lt;=2958465,W68=INT(W68)),FALSE)),"期限を確認",IF(W68&lt;$B$4,"期限超過",IF(W68=$B$4,"本日期限","未完了")))))))</x:f>
      </x:c>
      <x:c r="AD68" s="22" t="str">
        <x:f>IF(COUNTA(A68:I68,K68:L68,N68:AB68)=0,"",IF(A68="","管理番号を入力",IF(COUNTIFS($A$12:$A$211,A68)&gt;1,"管理番号が重複",IF(AND(B68&lt;&gt;"原材料",B68&lt;&gt;"仕掛品",B68&lt;&gt;"製品",B68&lt;&gt;"補修用",B68&lt;&gt;"保留品",B68&lt;&gt;"受注生産用",B68&lt;&gt;"試作用",B68&lt;&gt;"顧客支給品",B68&lt;&gt;"その他"),"在庫区分を選択",IF(C68="","品番を入力",IF(D68="","品名・仕様を入力",IF(F68="","保管場所を入力",IF(ISBLANK(G68),"現有数量を入力",IF(NOT(AND(ISNUMBER(G68),G68&gt;=0)),"現有数量を確認",IF(H68="","単位を入力",IF(ISBLANK(I68),"在庫単価を入力",IF(NOT(AND(ISNUMBER(I68),I68&gt;=0)),"在庫単価を確認",IF(Y68="","単価の基準を入力",IF(NOT(ISNUMBER(M68)),"確認日・基準日を確認",IF(AND(L68&lt;&gt;"最終出庫日",L68&lt;&gt;"最終工程実績日",L68&lt;&gt;"最終出荷日",L68&lt;&gt;"最終引当解除日",L68&lt;&gt;"入庫日（未使用）",L68&lt;&gt;"製造指示日（暫定）",L68&lt;&gt;"作業票記録日（暫定）",L68&lt;&gt;"検査記録日（暫定）",L68&lt;&gt;"現物表示日（暫定）",L68&lt;&gt;"その他"),"基準日の種類を選択",IF(N68="","最終移動内容を入力",IF(AND(O68&lt;&gt;"見込み違い",O68&lt;&gt;"受注取消・失注",O68&lt;&gt;"設計変更",O68&lt;&gt;"仕様変更",O68&lt;&gt;"最小発注量",O68&lt;&gt;"発注過多",O68&lt;&gt;"工程停止",O68&lt;&gt;"不良・選別待ち",O68&lt;&gt;"余り材",O68&lt;&gt;"保管場所不明",O68&lt;&gt;"その他"),"滞留理由を選択",IF(AND(O68="その他",Z68=""),"その他の理由を補足",IF(P68="","現物確認日を入力",IF(NOT(IF(ISNUMBER(P68),AND(P68&gt;=1,P68&lt;=2958465,P68=INT(P68)),FALSE)),"現物確認日を確認",IF(P68&gt;$B$4,"現物確認日が未来",IF(AND(Q68&lt;&gt;"使用可",Q68&lt;&gt;"条件付き可",Q68&lt;&gt;"不可",Q68&lt;&gt;"要確認"),"品質・使用可否を選択",IF(R68="","需要見込みを入力（不明も可）",IF(AND(S68&lt;&gt;"保管継続",S68&lt;&gt;"発注停止",S68&lt;&gt;"優先使用",S68&lt;&gt;"転用",S68&lt;&gt;"再加工",S68&lt;&gt;"売却検討",S68&lt;&gt;"廃棄検討",S68&lt;&gt;"要調査"),"処置区分を選択",IF(T68="","処置案・使用条件を入力",IF(U68="","担当者を入力",IF(V68="","決裁者を入力",IF(ISBLANK(W68),"期限を入力",IF(NOT(IF(ISNUMBER(W68),AND(W68&gt;=1,W68&lt;=2958465,W68=INT(W68)),FALSE)),"期限を確認",IF(AND(NOT(ISBLANK(X68)),NOT(IF(ISNUMBER(X68),AND(X68&gt;=1,X68&lt;=2958465,X68=INT(X68)),FALSE))),"完了日を確認",IF(AND(NOT(ISBLANK(X68)),X68&gt;$B$4),"完了日が未来",IF(AND(NOT(ISBLANK(X68)),OR(ISBLANK(AA68),AB68="")),"完了時残数量・処置結果を入力",IF(AND(NOT(ISBLANK(X68)),NOT(AND(ISNUMBER(AA68),AA68&gt;=0,AA68&lt;=G68))),"完了時残数量を確認",IF(AND(NOT(ISBLANK(X68)),X68&lt;K68),"完了日が基準日より前",IF(AND(NOT(ISBLANK(X68)),X68&lt;P68),"完了日が現物確認日より前","")))))))))))))))))))))))))))))))))))</x:f>
      </x:c>
    </x:row>
    <x:row r="69" ht="30" customHeight="1">
      <x:c r="A69" s="29"/>
      <x:c r="B69" s="21"/>
      <x:c r="C69" s="29"/>
      <x:c r="D69" s="21"/>
      <x:c r="E69" s="29"/>
      <x:c r="F69" s="21"/>
      <x:c r="G69" s="24"/>
      <x:c r="H69" s="21"/>
      <x:c r="I69" s="24"/>
      <x:c r="J69" s="26" t="str">
        <x:f>IF(COUNTA(A69:I69,K69:L69,N69:AB69)=0,"",IF(OR(ISBLANK(G69),ISBLANK(I69)),"未入力",IF(AND(ISNUMBER(G69),ISNUMBER(I69),G69&gt;=0,I69&gt;=0),G69*I69,"数量・単価を確認")))</x:f>
      </x:c>
      <x:c r="K69" s="28"/>
      <x:c r="L69" s="21"/>
      <x:c r="M69" s="26" t="str">
        <x:f>IF(COUNTA(A69:I69,K69:L69,N69:AB69)=0,"",IF(ISBLANK(K69),"基準日未入力",IF(NOT(IF(ISNUMBER($B$4),AND($B$4&gt;=1,$B$4&lt;=2958465,$B$4=INT($B$4)),FALSE)),"確認日を確認",IF(NOT(IF(ISNUMBER(K69),AND(K69&gt;=1,K69&lt;=2958465,K69=INT(K69)),FALSE)),"基準日を確認",IF(K69&gt;$B$4,"基準日が未来",$B$4-K69)))))</x:f>
      </x:c>
      <x:c r="N69" s="21"/>
      <x:c r="O69" s="21"/>
      <x:c r="P69" s="28"/>
      <x:c r="Q69" s="21"/>
      <x:c r="R69" s="21"/>
      <x:c r="S69" s="21"/>
      <x:c r="T69" s="21"/>
      <x:c r="U69" s="21"/>
      <x:c r="V69" s="21"/>
      <x:c r="W69" s="28"/>
      <x:c r="X69" s="28"/>
      <x:c r="Y69" s="21"/>
      <x:c r="Z69" s="21"/>
      <x:c r="AA69" s="24"/>
      <x:c r="AB69" s="21"/>
      <x:c r="AC69" s="22" t="str">
        <x:f>IF(COUNTA(A69:I69,K69:L69,N69:AB69)=0,"",IF(NOT(IF(ISNUMBER($B$4),AND($B$4&gt;=1,$B$4&lt;=2958465,$B$4=INT($B$4)),FALSE)),"確認日を確認",IF(AND(IF(ISNUMBER(X69),AND(X69&gt;=1,X69&lt;=2958465,X69=INT(X69)),FALSE),X69&lt;=$B$4,IF(ISNUMBER(K69),X69&gt;=K69,FALSE),IF(ISNUMBER(P69),X69&gt;=P69,FALSE),ISNUMBER(AA69),AA69&gt;=0,ISNUMBER(G69),AA69&lt;=G69,AB69&lt;&gt;""),"完了",IF(ISBLANK(W69),"期限未入力",IF(NOT(IF(ISNUMBER(W69),AND(W69&gt;=1,W69&lt;=2958465,W69=INT(W69)),FALSE)),"期限を確認",IF(W69&lt;$B$4,"期限超過",IF(W69=$B$4,"本日期限","未完了")))))))</x:f>
      </x:c>
      <x:c r="AD69" s="22" t="str">
        <x:f>IF(COUNTA(A69:I69,K69:L69,N69:AB69)=0,"",IF(A69="","管理番号を入力",IF(COUNTIFS($A$12:$A$211,A69)&gt;1,"管理番号が重複",IF(AND(B69&lt;&gt;"原材料",B69&lt;&gt;"仕掛品",B69&lt;&gt;"製品",B69&lt;&gt;"補修用",B69&lt;&gt;"保留品",B69&lt;&gt;"受注生産用",B69&lt;&gt;"試作用",B69&lt;&gt;"顧客支給品",B69&lt;&gt;"その他"),"在庫区分を選択",IF(C69="","品番を入力",IF(D69="","品名・仕様を入力",IF(F69="","保管場所を入力",IF(ISBLANK(G69),"現有数量を入力",IF(NOT(AND(ISNUMBER(G69),G69&gt;=0)),"現有数量を確認",IF(H69="","単位を入力",IF(ISBLANK(I69),"在庫単価を入力",IF(NOT(AND(ISNUMBER(I69),I69&gt;=0)),"在庫単価を確認",IF(Y69="","単価の基準を入力",IF(NOT(ISNUMBER(M69)),"確認日・基準日を確認",IF(AND(L69&lt;&gt;"最終出庫日",L69&lt;&gt;"最終工程実績日",L69&lt;&gt;"最終出荷日",L69&lt;&gt;"最終引当解除日",L69&lt;&gt;"入庫日（未使用）",L69&lt;&gt;"製造指示日（暫定）",L69&lt;&gt;"作業票記録日（暫定）",L69&lt;&gt;"検査記録日（暫定）",L69&lt;&gt;"現物表示日（暫定）",L69&lt;&gt;"その他"),"基準日の種類を選択",IF(N69="","最終移動内容を入力",IF(AND(O69&lt;&gt;"見込み違い",O69&lt;&gt;"受注取消・失注",O69&lt;&gt;"設計変更",O69&lt;&gt;"仕様変更",O69&lt;&gt;"最小発注量",O69&lt;&gt;"発注過多",O69&lt;&gt;"工程停止",O69&lt;&gt;"不良・選別待ち",O69&lt;&gt;"余り材",O69&lt;&gt;"保管場所不明",O69&lt;&gt;"その他"),"滞留理由を選択",IF(AND(O69="その他",Z69=""),"その他の理由を補足",IF(P69="","現物確認日を入力",IF(NOT(IF(ISNUMBER(P69),AND(P69&gt;=1,P69&lt;=2958465,P69=INT(P69)),FALSE)),"現物確認日を確認",IF(P69&gt;$B$4,"現物確認日が未来",IF(AND(Q69&lt;&gt;"使用可",Q69&lt;&gt;"条件付き可",Q69&lt;&gt;"不可",Q69&lt;&gt;"要確認"),"品質・使用可否を選択",IF(R69="","需要見込みを入力（不明も可）",IF(AND(S69&lt;&gt;"保管継続",S69&lt;&gt;"発注停止",S69&lt;&gt;"優先使用",S69&lt;&gt;"転用",S69&lt;&gt;"再加工",S69&lt;&gt;"売却検討",S69&lt;&gt;"廃棄検討",S69&lt;&gt;"要調査"),"処置区分を選択",IF(T69="","処置案・使用条件を入力",IF(U69="","担当者を入力",IF(V69="","決裁者を入力",IF(ISBLANK(W69),"期限を入力",IF(NOT(IF(ISNUMBER(W69),AND(W69&gt;=1,W69&lt;=2958465,W69=INT(W69)),FALSE)),"期限を確認",IF(AND(NOT(ISBLANK(X69)),NOT(IF(ISNUMBER(X69),AND(X69&gt;=1,X69&lt;=2958465,X69=INT(X69)),FALSE))),"完了日を確認",IF(AND(NOT(ISBLANK(X69)),X69&gt;$B$4),"完了日が未来",IF(AND(NOT(ISBLANK(X69)),OR(ISBLANK(AA69),AB69="")),"完了時残数量・処置結果を入力",IF(AND(NOT(ISBLANK(X69)),NOT(AND(ISNUMBER(AA69),AA69&gt;=0,AA69&lt;=G69))),"完了時残数量を確認",IF(AND(NOT(ISBLANK(X69)),X69&lt;K69),"完了日が基準日より前",IF(AND(NOT(ISBLANK(X69)),X69&lt;P69),"完了日が現物確認日より前","")))))))))))))))))))))))))))))))))))</x:f>
      </x:c>
    </x:row>
    <x:row r="70" ht="30" customHeight="1">
      <x:c r="A70" s="29"/>
      <x:c r="B70" s="21"/>
      <x:c r="C70" s="29"/>
      <x:c r="D70" s="21"/>
      <x:c r="E70" s="29"/>
      <x:c r="F70" s="21"/>
      <x:c r="G70" s="24"/>
      <x:c r="H70" s="21"/>
      <x:c r="I70" s="24"/>
      <x:c r="J70" s="26" t="str">
        <x:f>IF(COUNTA(A70:I70,K70:L70,N70:AB70)=0,"",IF(OR(ISBLANK(G70),ISBLANK(I70)),"未入力",IF(AND(ISNUMBER(G70),ISNUMBER(I70),G70&gt;=0,I70&gt;=0),G70*I70,"数量・単価を確認")))</x:f>
      </x:c>
      <x:c r="K70" s="28"/>
      <x:c r="L70" s="21"/>
      <x:c r="M70" s="26" t="str">
        <x:f>IF(COUNTA(A70:I70,K70:L70,N70:AB70)=0,"",IF(ISBLANK(K70),"基準日未入力",IF(NOT(IF(ISNUMBER($B$4),AND($B$4&gt;=1,$B$4&lt;=2958465,$B$4=INT($B$4)),FALSE)),"確認日を確認",IF(NOT(IF(ISNUMBER(K70),AND(K70&gt;=1,K70&lt;=2958465,K70=INT(K70)),FALSE)),"基準日を確認",IF(K70&gt;$B$4,"基準日が未来",$B$4-K70)))))</x:f>
      </x:c>
      <x:c r="N70" s="21"/>
      <x:c r="O70" s="21"/>
      <x:c r="P70" s="28"/>
      <x:c r="Q70" s="21"/>
      <x:c r="R70" s="21"/>
      <x:c r="S70" s="21"/>
      <x:c r="T70" s="21"/>
      <x:c r="U70" s="21"/>
      <x:c r="V70" s="21"/>
      <x:c r="W70" s="28"/>
      <x:c r="X70" s="28"/>
      <x:c r="Y70" s="21"/>
      <x:c r="Z70" s="21"/>
      <x:c r="AA70" s="24"/>
      <x:c r="AB70" s="21"/>
      <x:c r="AC70" s="22" t="str">
        <x:f>IF(COUNTA(A70:I70,K70:L70,N70:AB70)=0,"",IF(NOT(IF(ISNUMBER($B$4),AND($B$4&gt;=1,$B$4&lt;=2958465,$B$4=INT($B$4)),FALSE)),"確認日を確認",IF(AND(IF(ISNUMBER(X70),AND(X70&gt;=1,X70&lt;=2958465,X70=INT(X70)),FALSE),X70&lt;=$B$4,IF(ISNUMBER(K70),X70&gt;=K70,FALSE),IF(ISNUMBER(P70),X70&gt;=P70,FALSE),ISNUMBER(AA70),AA70&gt;=0,ISNUMBER(G70),AA70&lt;=G70,AB70&lt;&gt;""),"完了",IF(ISBLANK(W70),"期限未入力",IF(NOT(IF(ISNUMBER(W70),AND(W70&gt;=1,W70&lt;=2958465,W70=INT(W70)),FALSE)),"期限を確認",IF(W70&lt;$B$4,"期限超過",IF(W70=$B$4,"本日期限","未完了")))))))</x:f>
      </x:c>
      <x:c r="AD70" s="22" t="str">
        <x:f>IF(COUNTA(A70:I70,K70:L70,N70:AB70)=0,"",IF(A70="","管理番号を入力",IF(COUNTIFS($A$12:$A$211,A70)&gt;1,"管理番号が重複",IF(AND(B70&lt;&gt;"原材料",B70&lt;&gt;"仕掛品",B70&lt;&gt;"製品",B70&lt;&gt;"補修用",B70&lt;&gt;"保留品",B70&lt;&gt;"受注生産用",B70&lt;&gt;"試作用",B70&lt;&gt;"顧客支給品",B70&lt;&gt;"その他"),"在庫区分を選択",IF(C70="","品番を入力",IF(D70="","品名・仕様を入力",IF(F70="","保管場所を入力",IF(ISBLANK(G70),"現有数量を入力",IF(NOT(AND(ISNUMBER(G70),G70&gt;=0)),"現有数量を確認",IF(H70="","単位を入力",IF(ISBLANK(I70),"在庫単価を入力",IF(NOT(AND(ISNUMBER(I70),I70&gt;=0)),"在庫単価を確認",IF(Y70="","単価の基準を入力",IF(NOT(ISNUMBER(M70)),"確認日・基準日を確認",IF(AND(L70&lt;&gt;"最終出庫日",L70&lt;&gt;"最終工程実績日",L70&lt;&gt;"最終出荷日",L70&lt;&gt;"最終引当解除日",L70&lt;&gt;"入庫日（未使用）",L70&lt;&gt;"製造指示日（暫定）",L70&lt;&gt;"作業票記録日（暫定）",L70&lt;&gt;"検査記録日（暫定）",L70&lt;&gt;"現物表示日（暫定）",L70&lt;&gt;"その他"),"基準日の種類を選択",IF(N70="","最終移動内容を入力",IF(AND(O70&lt;&gt;"見込み違い",O70&lt;&gt;"受注取消・失注",O70&lt;&gt;"設計変更",O70&lt;&gt;"仕様変更",O70&lt;&gt;"最小発注量",O70&lt;&gt;"発注過多",O70&lt;&gt;"工程停止",O70&lt;&gt;"不良・選別待ち",O70&lt;&gt;"余り材",O70&lt;&gt;"保管場所不明",O70&lt;&gt;"その他"),"滞留理由を選択",IF(AND(O70="その他",Z70=""),"その他の理由を補足",IF(P70="","現物確認日を入力",IF(NOT(IF(ISNUMBER(P70),AND(P70&gt;=1,P70&lt;=2958465,P70=INT(P70)),FALSE)),"現物確認日を確認",IF(P70&gt;$B$4,"現物確認日が未来",IF(AND(Q70&lt;&gt;"使用可",Q70&lt;&gt;"条件付き可",Q70&lt;&gt;"不可",Q70&lt;&gt;"要確認"),"品質・使用可否を選択",IF(R70="","需要見込みを入力（不明も可）",IF(AND(S70&lt;&gt;"保管継続",S70&lt;&gt;"発注停止",S70&lt;&gt;"優先使用",S70&lt;&gt;"転用",S70&lt;&gt;"再加工",S70&lt;&gt;"売却検討",S70&lt;&gt;"廃棄検討",S70&lt;&gt;"要調査"),"処置区分を選択",IF(T70="","処置案・使用条件を入力",IF(U70="","担当者を入力",IF(V70="","決裁者を入力",IF(ISBLANK(W70),"期限を入力",IF(NOT(IF(ISNUMBER(W70),AND(W70&gt;=1,W70&lt;=2958465,W70=INT(W70)),FALSE)),"期限を確認",IF(AND(NOT(ISBLANK(X70)),NOT(IF(ISNUMBER(X70),AND(X70&gt;=1,X70&lt;=2958465,X70=INT(X70)),FALSE))),"完了日を確認",IF(AND(NOT(ISBLANK(X70)),X70&gt;$B$4),"完了日が未来",IF(AND(NOT(ISBLANK(X70)),OR(ISBLANK(AA70),AB70="")),"完了時残数量・処置結果を入力",IF(AND(NOT(ISBLANK(X70)),NOT(AND(ISNUMBER(AA70),AA70&gt;=0,AA70&lt;=G70))),"完了時残数量を確認",IF(AND(NOT(ISBLANK(X70)),X70&lt;K70),"完了日が基準日より前",IF(AND(NOT(ISBLANK(X70)),X70&lt;P70),"完了日が現物確認日より前","")))))))))))))))))))))))))))))))))))</x:f>
      </x:c>
    </x:row>
    <x:row r="71" ht="30" customHeight="1">
      <x:c r="A71" s="29"/>
      <x:c r="B71" s="21"/>
      <x:c r="C71" s="29"/>
      <x:c r="D71" s="21"/>
      <x:c r="E71" s="29"/>
      <x:c r="F71" s="21"/>
      <x:c r="G71" s="24"/>
      <x:c r="H71" s="21"/>
      <x:c r="I71" s="24"/>
      <x:c r="J71" s="26" t="str">
        <x:f>IF(COUNTA(A71:I71,K71:L71,N71:AB71)=0,"",IF(OR(ISBLANK(G71),ISBLANK(I71)),"未入力",IF(AND(ISNUMBER(G71),ISNUMBER(I71),G71&gt;=0,I71&gt;=0),G71*I71,"数量・単価を確認")))</x:f>
      </x:c>
      <x:c r="K71" s="28"/>
      <x:c r="L71" s="21"/>
      <x:c r="M71" s="26" t="str">
        <x:f>IF(COUNTA(A71:I71,K71:L71,N71:AB71)=0,"",IF(ISBLANK(K71),"基準日未入力",IF(NOT(IF(ISNUMBER($B$4),AND($B$4&gt;=1,$B$4&lt;=2958465,$B$4=INT($B$4)),FALSE)),"確認日を確認",IF(NOT(IF(ISNUMBER(K71),AND(K71&gt;=1,K71&lt;=2958465,K71=INT(K71)),FALSE)),"基準日を確認",IF(K71&gt;$B$4,"基準日が未来",$B$4-K71)))))</x:f>
      </x:c>
      <x:c r="N71" s="21"/>
      <x:c r="O71" s="21"/>
      <x:c r="P71" s="28"/>
      <x:c r="Q71" s="21"/>
      <x:c r="R71" s="21"/>
      <x:c r="S71" s="21"/>
      <x:c r="T71" s="21"/>
      <x:c r="U71" s="21"/>
      <x:c r="V71" s="21"/>
      <x:c r="W71" s="28"/>
      <x:c r="X71" s="28"/>
      <x:c r="Y71" s="21"/>
      <x:c r="Z71" s="21"/>
      <x:c r="AA71" s="24"/>
      <x:c r="AB71" s="21"/>
      <x:c r="AC71" s="22" t="str">
        <x:f>IF(COUNTA(A71:I71,K71:L71,N71:AB71)=0,"",IF(NOT(IF(ISNUMBER($B$4),AND($B$4&gt;=1,$B$4&lt;=2958465,$B$4=INT($B$4)),FALSE)),"確認日を確認",IF(AND(IF(ISNUMBER(X71),AND(X71&gt;=1,X71&lt;=2958465,X71=INT(X71)),FALSE),X71&lt;=$B$4,IF(ISNUMBER(K71),X71&gt;=K71,FALSE),IF(ISNUMBER(P71),X71&gt;=P71,FALSE),ISNUMBER(AA71),AA71&gt;=0,ISNUMBER(G71),AA71&lt;=G71,AB71&lt;&gt;""),"完了",IF(ISBLANK(W71),"期限未入力",IF(NOT(IF(ISNUMBER(W71),AND(W71&gt;=1,W71&lt;=2958465,W71=INT(W71)),FALSE)),"期限を確認",IF(W71&lt;$B$4,"期限超過",IF(W71=$B$4,"本日期限","未完了")))))))</x:f>
      </x:c>
      <x:c r="AD71" s="22" t="str">
        <x:f>IF(COUNTA(A71:I71,K71:L71,N71:AB71)=0,"",IF(A71="","管理番号を入力",IF(COUNTIFS($A$12:$A$211,A71)&gt;1,"管理番号が重複",IF(AND(B71&lt;&gt;"原材料",B71&lt;&gt;"仕掛品",B71&lt;&gt;"製品",B71&lt;&gt;"補修用",B71&lt;&gt;"保留品",B71&lt;&gt;"受注生産用",B71&lt;&gt;"試作用",B71&lt;&gt;"顧客支給品",B71&lt;&gt;"その他"),"在庫区分を選択",IF(C71="","品番を入力",IF(D71="","品名・仕様を入力",IF(F71="","保管場所を入力",IF(ISBLANK(G71),"現有数量を入力",IF(NOT(AND(ISNUMBER(G71),G71&gt;=0)),"現有数量を確認",IF(H71="","単位を入力",IF(ISBLANK(I71),"在庫単価を入力",IF(NOT(AND(ISNUMBER(I71),I71&gt;=0)),"在庫単価を確認",IF(Y71="","単価の基準を入力",IF(NOT(ISNUMBER(M71)),"確認日・基準日を確認",IF(AND(L71&lt;&gt;"最終出庫日",L71&lt;&gt;"最終工程実績日",L71&lt;&gt;"最終出荷日",L71&lt;&gt;"最終引当解除日",L71&lt;&gt;"入庫日（未使用）",L71&lt;&gt;"製造指示日（暫定）",L71&lt;&gt;"作業票記録日（暫定）",L71&lt;&gt;"検査記録日（暫定）",L71&lt;&gt;"現物表示日（暫定）",L71&lt;&gt;"その他"),"基準日の種類を選択",IF(N71="","最終移動内容を入力",IF(AND(O71&lt;&gt;"見込み違い",O71&lt;&gt;"受注取消・失注",O71&lt;&gt;"設計変更",O71&lt;&gt;"仕様変更",O71&lt;&gt;"最小発注量",O71&lt;&gt;"発注過多",O71&lt;&gt;"工程停止",O71&lt;&gt;"不良・選別待ち",O71&lt;&gt;"余り材",O71&lt;&gt;"保管場所不明",O71&lt;&gt;"その他"),"滞留理由を選択",IF(AND(O71="その他",Z71=""),"その他の理由を補足",IF(P71="","現物確認日を入力",IF(NOT(IF(ISNUMBER(P71),AND(P71&gt;=1,P71&lt;=2958465,P71=INT(P71)),FALSE)),"現物確認日を確認",IF(P71&gt;$B$4,"現物確認日が未来",IF(AND(Q71&lt;&gt;"使用可",Q71&lt;&gt;"条件付き可",Q71&lt;&gt;"不可",Q71&lt;&gt;"要確認"),"品質・使用可否を選択",IF(R71="","需要見込みを入力（不明も可）",IF(AND(S71&lt;&gt;"保管継続",S71&lt;&gt;"発注停止",S71&lt;&gt;"優先使用",S71&lt;&gt;"転用",S71&lt;&gt;"再加工",S71&lt;&gt;"売却検討",S71&lt;&gt;"廃棄検討",S71&lt;&gt;"要調査"),"処置区分を選択",IF(T71="","処置案・使用条件を入力",IF(U71="","担当者を入力",IF(V71="","決裁者を入力",IF(ISBLANK(W71),"期限を入力",IF(NOT(IF(ISNUMBER(W71),AND(W71&gt;=1,W71&lt;=2958465,W71=INT(W71)),FALSE)),"期限を確認",IF(AND(NOT(ISBLANK(X71)),NOT(IF(ISNUMBER(X71),AND(X71&gt;=1,X71&lt;=2958465,X71=INT(X71)),FALSE))),"完了日を確認",IF(AND(NOT(ISBLANK(X71)),X71&gt;$B$4),"完了日が未来",IF(AND(NOT(ISBLANK(X71)),OR(ISBLANK(AA71),AB71="")),"完了時残数量・処置結果を入力",IF(AND(NOT(ISBLANK(X71)),NOT(AND(ISNUMBER(AA71),AA71&gt;=0,AA71&lt;=G71))),"完了時残数量を確認",IF(AND(NOT(ISBLANK(X71)),X71&lt;K71),"完了日が基準日より前",IF(AND(NOT(ISBLANK(X71)),X71&lt;P71),"完了日が現物確認日より前","")))))))))))))))))))))))))))))))))))</x:f>
      </x:c>
    </x:row>
    <x:row r="72" ht="30" customHeight="1">
      <x:c r="A72" s="29"/>
      <x:c r="B72" s="21"/>
      <x:c r="C72" s="29"/>
      <x:c r="D72" s="21"/>
      <x:c r="E72" s="29"/>
      <x:c r="F72" s="21"/>
      <x:c r="G72" s="24"/>
      <x:c r="H72" s="21"/>
      <x:c r="I72" s="24"/>
      <x:c r="J72" s="26" t="str">
        <x:f>IF(COUNTA(A72:I72,K72:L72,N72:AB72)=0,"",IF(OR(ISBLANK(G72),ISBLANK(I72)),"未入力",IF(AND(ISNUMBER(G72),ISNUMBER(I72),G72&gt;=0,I72&gt;=0),G72*I72,"数量・単価を確認")))</x:f>
      </x:c>
      <x:c r="K72" s="28"/>
      <x:c r="L72" s="21"/>
      <x:c r="M72" s="26" t="str">
        <x:f>IF(COUNTA(A72:I72,K72:L72,N72:AB72)=0,"",IF(ISBLANK(K72),"基準日未入力",IF(NOT(IF(ISNUMBER($B$4),AND($B$4&gt;=1,$B$4&lt;=2958465,$B$4=INT($B$4)),FALSE)),"確認日を確認",IF(NOT(IF(ISNUMBER(K72),AND(K72&gt;=1,K72&lt;=2958465,K72=INT(K72)),FALSE)),"基準日を確認",IF(K72&gt;$B$4,"基準日が未来",$B$4-K72)))))</x:f>
      </x:c>
      <x:c r="N72" s="21"/>
      <x:c r="O72" s="21"/>
      <x:c r="P72" s="28"/>
      <x:c r="Q72" s="21"/>
      <x:c r="R72" s="21"/>
      <x:c r="S72" s="21"/>
      <x:c r="T72" s="21"/>
      <x:c r="U72" s="21"/>
      <x:c r="V72" s="21"/>
      <x:c r="W72" s="28"/>
      <x:c r="X72" s="28"/>
      <x:c r="Y72" s="21"/>
      <x:c r="Z72" s="21"/>
      <x:c r="AA72" s="24"/>
      <x:c r="AB72" s="21"/>
      <x:c r="AC72" s="22" t="str">
        <x:f>IF(COUNTA(A72:I72,K72:L72,N72:AB72)=0,"",IF(NOT(IF(ISNUMBER($B$4),AND($B$4&gt;=1,$B$4&lt;=2958465,$B$4=INT($B$4)),FALSE)),"確認日を確認",IF(AND(IF(ISNUMBER(X72),AND(X72&gt;=1,X72&lt;=2958465,X72=INT(X72)),FALSE),X72&lt;=$B$4,IF(ISNUMBER(K72),X72&gt;=K72,FALSE),IF(ISNUMBER(P72),X72&gt;=P72,FALSE),ISNUMBER(AA72),AA72&gt;=0,ISNUMBER(G72),AA72&lt;=G72,AB72&lt;&gt;""),"完了",IF(ISBLANK(W72),"期限未入力",IF(NOT(IF(ISNUMBER(W72),AND(W72&gt;=1,W72&lt;=2958465,W72=INT(W72)),FALSE)),"期限を確認",IF(W72&lt;$B$4,"期限超過",IF(W72=$B$4,"本日期限","未完了")))))))</x:f>
      </x:c>
      <x:c r="AD72" s="22" t="str">
        <x:f>IF(COUNTA(A72:I72,K72:L72,N72:AB72)=0,"",IF(A72="","管理番号を入力",IF(COUNTIFS($A$12:$A$211,A72)&gt;1,"管理番号が重複",IF(AND(B72&lt;&gt;"原材料",B72&lt;&gt;"仕掛品",B72&lt;&gt;"製品",B72&lt;&gt;"補修用",B72&lt;&gt;"保留品",B72&lt;&gt;"受注生産用",B72&lt;&gt;"試作用",B72&lt;&gt;"顧客支給品",B72&lt;&gt;"その他"),"在庫区分を選択",IF(C72="","品番を入力",IF(D72="","品名・仕様を入力",IF(F72="","保管場所を入力",IF(ISBLANK(G72),"現有数量を入力",IF(NOT(AND(ISNUMBER(G72),G72&gt;=0)),"現有数量を確認",IF(H72="","単位を入力",IF(ISBLANK(I72),"在庫単価を入力",IF(NOT(AND(ISNUMBER(I72),I72&gt;=0)),"在庫単価を確認",IF(Y72="","単価の基準を入力",IF(NOT(ISNUMBER(M72)),"確認日・基準日を確認",IF(AND(L72&lt;&gt;"最終出庫日",L72&lt;&gt;"最終工程実績日",L72&lt;&gt;"最終出荷日",L72&lt;&gt;"最終引当解除日",L72&lt;&gt;"入庫日（未使用）",L72&lt;&gt;"製造指示日（暫定）",L72&lt;&gt;"作業票記録日（暫定）",L72&lt;&gt;"検査記録日（暫定）",L72&lt;&gt;"現物表示日（暫定）",L72&lt;&gt;"その他"),"基準日の種類を選択",IF(N72="","最終移動内容を入力",IF(AND(O72&lt;&gt;"見込み違い",O72&lt;&gt;"受注取消・失注",O72&lt;&gt;"設計変更",O72&lt;&gt;"仕様変更",O72&lt;&gt;"最小発注量",O72&lt;&gt;"発注過多",O72&lt;&gt;"工程停止",O72&lt;&gt;"不良・選別待ち",O72&lt;&gt;"余り材",O72&lt;&gt;"保管場所不明",O72&lt;&gt;"その他"),"滞留理由を選択",IF(AND(O72="その他",Z72=""),"その他の理由を補足",IF(P72="","現物確認日を入力",IF(NOT(IF(ISNUMBER(P72),AND(P72&gt;=1,P72&lt;=2958465,P72=INT(P72)),FALSE)),"現物確認日を確認",IF(P72&gt;$B$4,"現物確認日が未来",IF(AND(Q72&lt;&gt;"使用可",Q72&lt;&gt;"条件付き可",Q72&lt;&gt;"不可",Q72&lt;&gt;"要確認"),"品質・使用可否を選択",IF(R72="","需要見込みを入力（不明も可）",IF(AND(S72&lt;&gt;"保管継続",S72&lt;&gt;"発注停止",S72&lt;&gt;"優先使用",S72&lt;&gt;"転用",S72&lt;&gt;"再加工",S72&lt;&gt;"売却検討",S72&lt;&gt;"廃棄検討",S72&lt;&gt;"要調査"),"処置区分を選択",IF(T72="","処置案・使用条件を入力",IF(U72="","担当者を入力",IF(V72="","決裁者を入力",IF(ISBLANK(W72),"期限を入力",IF(NOT(IF(ISNUMBER(W72),AND(W72&gt;=1,W72&lt;=2958465,W72=INT(W72)),FALSE)),"期限を確認",IF(AND(NOT(ISBLANK(X72)),NOT(IF(ISNUMBER(X72),AND(X72&gt;=1,X72&lt;=2958465,X72=INT(X72)),FALSE))),"完了日を確認",IF(AND(NOT(ISBLANK(X72)),X72&gt;$B$4),"完了日が未来",IF(AND(NOT(ISBLANK(X72)),OR(ISBLANK(AA72),AB72="")),"完了時残数量・処置結果を入力",IF(AND(NOT(ISBLANK(X72)),NOT(AND(ISNUMBER(AA72),AA72&gt;=0,AA72&lt;=G72))),"完了時残数量を確認",IF(AND(NOT(ISBLANK(X72)),X72&lt;K72),"完了日が基準日より前",IF(AND(NOT(ISBLANK(X72)),X72&lt;P72),"完了日が現物確認日より前","")))))))))))))))))))))))))))))))))))</x:f>
      </x:c>
    </x:row>
    <x:row r="73" ht="30" customHeight="1">
      <x:c r="A73" s="29"/>
      <x:c r="B73" s="21"/>
      <x:c r="C73" s="29"/>
      <x:c r="D73" s="21"/>
      <x:c r="E73" s="29"/>
      <x:c r="F73" s="21"/>
      <x:c r="G73" s="24"/>
      <x:c r="H73" s="21"/>
      <x:c r="I73" s="24"/>
      <x:c r="J73" s="26" t="str">
        <x:f>IF(COUNTA(A73:I73,K73:L73,N73:AB73)=0,"",IF(OR(ISBLANK(G73),ISBLANK(I73)),"未入力",IF(AND(ISNUMBER(G73),ISNUMBER(I73),G73&gt;=0,I73&gt;=0),G73*I73,"数量・単価を確認")))</x:f>
      </x:c>
      <x:c r="K73" s="28"/>
      <x:c r="L73" s="21"/>
      <x:c r="M73" s="26" t="str">
        <x:f>IF(COUNTA(A73:I73,K73:L73,N73:AB73)=0,"",IF(ISBLANK(K73),"基準日未入力",IF(NOT(IF(ISNUMBER($B$4),AND($B$4&gt;=1,$B$4&lt;=2958465,$B$4=INT($B$4)),FALSE)),"確認日を確認",IF(NOT(IF(ISNUMBER(K73),AND(K73&gt;=1,K73&lt;=2958465,K73=INT(K73)),FALSE)),"基準日を確認",IF(K73&gt;$B$4,"基準日が未来",$B$4-K73)))))</x:f>
      </x:c>
      <x:c r="N73" s="21"/>
      <x:c r="O73" s="21"/>
      <x:c r="P73" s="28"/>
      <x:c r="Q73" s="21"/>
      <x:c r="R73" s="21"/>
      <x:c r="S73" s="21"/>
      <x:c r="T73" s="21"/>
      <x:c r="U73" s="21"/>
      <x:c r="V73" s="21"/>
      <x:c r="W73" s="28"/>
      <x:c r="X73" s="28"/>
      <x:c r="Y73" s="21"/>
      <x:c r="Z73" s="21"/>
      <x:c r="AA73" s="24"/>
      <x:c r="AB73" s="21"/>
      <x:c r="AC73" s="22" t="str">
        <x:f>IF(COUNTA(A73:I73,K73:L73,N73:AB73)=0,"",IF(NOT(IF(ISNUMBER($B$4),AND($B$4&gt;=1,$B$4&lt;=2958465,$B$4=INT($B$4)),FALSE)),"確認日を確認",IF(AND(IF(ISNUMBER(X73),AND(X73&gt;=1,X73&lt;=2958465,X73=INT(X73)),FALSE),X73&lt;=$B$4,IF(ISNUMBER(K73),X73&gt;=K73,FALSE),IF(ISNUMBER(P73),X73&gt;=P73,FALSE),ISNUMBER(AA73),AA73&gt;=0,ISNUMBER(G73),AA73&lt;=G73,AB73&lt;&gt;""),"完了",IF(ISBLANK(W73),"期限未入力",IF(NOT(IF(ISNUMBER(W73),AND(W73&gt;=1,W73&lt;=2958465,W73=INT(W73)),FALSE)),"期限を確認",IF(W73&lt;$B$4,"期限超過",IF(W73=$B$4,"本日期限","未完了")))))))</x:f>
      </x:c>
      <x:c r="AD73" s="22" t="str">
        <x:f>IF(COUNTA(A73:I73,K73:L73,N73:AB73)=0,"",IF(A73="","管理番号を入力",IF(COUNTIFS($A$12:$A$211,A73)&gt;1,"管理番号が重複",IF(AND(B73&lt;&gt;"原材料",B73&lt;&gt;"仕掛品",B73&lt;&gt;"製品",B73&lt;&gt;"補修用",B73&lt;&gt;"保留品",B73&lt;&gt;"受注生産用",B73&lt;&gt;"試作用",B73&lt;&gt;"顧客支給品",B73&lt;&gt;"その他"),"在庫区分を選択",IF(C73="","品番を入力",IF(D73="","品名・仕様を入力",IF(F73="","保管場所を入力",IF(ISBLANK(G73),"現有数量を入力",IF(NOT(AND(ISNUMBER(G73),G73&gt;=0)),"現有数量を確認",IF(H73="","単位を入力",IF(ISBLANK(I73),"在庫単価を入力",IF(NOT(AND(ISNUMBER(I73),I73&gt;=0)),"在庫単価を確認",IF(Y73="","単価の基準を入力",IF(NOT(ISNUMBER(M73)),"確認日・基準日を確認",IF(AND(L73&lt;&gt;"最終出庫日",L73&lt;&gt;"最終工程実績日",L73&lt;&gt;"最終出荷日",L73&lt;&gt;"最終引当解除日",L73&lt;&gt;"入庫日（未使用）",L73&lt;&gt;"製造指示日（暫定）",L73&lt;&gt;"作業票記録日（暫定）",L73&lt;&gt;"検査記録日（暫定）",L73&lt;&gt;"現物表示日（暫定）",L73&lt;&gt;"その他"),"基準日の種類を選択",IF(N73="","最終移動内容を入力",IF(AND(O73&lt;&gt;"見込み違い",O73&lt;&gt;"受注取消・失注",O73&lt;&gt;"設計変更",O73&lt;&gt;"仕様変更",O73&lt;&gt;"最小発注量",O73&lt;&gt;"発注過多",O73&lt;&gt;"工程停止",O73&lt;&gt;"不良・選別待ち",O73&lt;&gt;"余り材",O73&lt;&gt;"保管場所不明",O73&lt;&gt;"その他"),"滞留理由を選択",IF(AND(O73="その他",Z73=""),"その他の理由を補足",IF(P73="","現物確認日を入力",IF(NOT(IF(ISNUMBER(P73),AND(P73&gt;=1,P73&lt;=2958465,P73=INT(P73)),FALSE)),"現物確認日を確認",IF(P73&gt;$B$4,"現物確認日が未来",IF(AND(Q73&lt;&gt;"使用可",Q73&lt;&gt;"条件付き可",Q73&lt;&gt;"不可",Q73&lt;&gt;"要確認"),"品質・使用可否を選択",IF(R73="","需要見込みを入力（不明も可）",IF(AND(S73&lt;&gt;"保管継続",S73&lt;&gt;"発注停止",S73&lt;&gt;"優先使用",S73&lt;&gt;"転用",S73&lt;&gt;"再加工",S73&lt;&gt;"売却検討",S73&lt;&gt;"廃棄検討",S73&lt;&gt;"要調査"),"処置区分を選択",IF(T73="","処置案・使用条件を入力",IF(U73="","担当者を入力",IF(V73="","決裁者を入力",IF(ISBLANK(W73),"期限を入力",IF(NOT(IF(ISNUMBER(W73),AND(W73&gt;=1,W73&lt;=2958465,W73=INT(W73)),FALSE)),"期限を確認",IF(AND(NOT(ISBLANK(X73)),NOT(IF(ISNUMBER(X73),AND(X73&gt;=1,X73&lt;=2958465,X73=INT(X73)),FALSE))),"完了日を確認",IF(AND(NOT(ISBLANK(X73)),X73&gt;$B$4),"完了日が未来",IF(AND(NOT(ISBLANK(X73)),OR(ISBLANK(AA73),AB73="")),"完了時残数量・処置結果を入力",IF(AND(NOT(ISBLANK(X73)),NOT(AND(ISNUMBER(AA73),AA73&gt;=0,AA73&lt;=G73))),"完了時残数量を確認",IF(AND(NOT(ISBLANK(X73)),X73&lt;K73),"完了日が基準日より前",IF(AND(NOT(ISBLANK(X73)),X73&lt;P73),"完了日が現物確認日より前","")))))))))))))))))))))))))))))))))))</x:f>
      </x:c>
    </x:row>
    <x:row r="74" ht="30" customHeight="1">
      <x:c r="A74" s="29"/>
      <x:c r="B74" s="21"/>
      <x:c r="C74" s="29"/>
      <x:c r="D74" s="21"/>
      <x:c r="E74" s="29"/>
      <x:c r="F74" s="21"/>
      <x:c r="G74" s="24"/>
      <x:c r="H74" s="21"/>
      <x:c r="I74" s="24"/>
      <x:c r="J74" s="26" t="str">
        <x:f>IF(COUNTA(A74:I74,K74:L74,N74:AB74)=0,"",IF(OR(ISBLANK(G74),ISBLANK(I74)),"未入力",IF(AND(ISNUMBER(G74),ISNUMBER(I74),G74&gt;=0,I74&gt;=0),G74*I74,"数量・単価を確認")))</x:f>
      </x:c>
      <x:c r="K74" s="28"/>
      <x:c r="L74" s="21"/>
      <x:c r="M74" s="26" t="str">
        <x:f>IF(COUNTA(A74:I74,K74:L74,N74:AB74)=0,"",IF(ISBLANK(K74),"基準日未入力",IF(NOT(IF(ISNUMBER($B$4),AND($B$4&gt;=1,$B$4&lt;=2958465,$B$4=INT($B$4)),FALSE)),"確認日を確認",IF(NOT(IF(ISNUMBER(K74),AND(K74&gt;=1,K74&lt;=2958465,K74=INT(K74)),FALSE)),"基準日を確認",IF(K74&gt;$B$4,"基準日が未来",$B$4-K74)))))</x:f>
      </x:c>
      <x:c r="N74" s="21"/>
      <x:c r="O74" s="21"/>
      <x:c r="P74" s="28"/>
      <x:c r="Q74" s="21"/>
      <x:c r="R74" s="21"/>
      <x:c r="S74" s="21"/>
      <x:c r="T74" s="21"/>
      <x:c r="U74" s="21"/>
      <x:c r="V74" s="21"/>
      <x:c r="W74" s="28"/>
      <x:c r="X74" s="28"/>
      <x:c r="Y74" s="21"/>
      <x:c r="Z74" s="21"/>
      <x:c r="AA74" s="24"/>
      <x:c r="AB74" s="21"/>
      <x:c r="AC74" s="22" t="str">
        <x:f>IF(COUNTA(A74:I74,K74:L74,N74:AB74)=0,"",IF(NOT(IF(ISNUMBER($B$4),AND($B$4&gt;=1,$B$4&lt;=2958465,$B$4=INT($B$4)),FALSE)),"確認日を確認",IF(AND(IF(ISNUMBER(X74),AND(X74&gt;=1,X74&lt;=2958465,X74=INT(X74)),FALSE),X74&lt;=$B$4,IF(ISNUMBER(K74),X74&gt;=K74,FALSE),IF(ISNUMBER(P74),X74&gt;=P74,FALSE),ISNUMBER(AA74),AA74&gt;=0,ISNUMBER(G74),AA74&lt;=G74,AB74&lt;&gt;""),"完了",IF(ISBLANK(W74),"期限未入力",IF(NOT(IF(ISNUMBER(W74),AND(W74&gt;=1,W74&lt;=2958465,W74=INT(W74)),FALSE)),"期限を確認",IF(W74&lt;$B$4,"期限超過",IF(W74=$B$4,"本日期限","未完了")))))))</x:f>
      </x:c>
      <x:c r="AD74" s="22" t="str">
        <x:f>IF(COUNTA(A74:I74,K74:L74,N74:AB74)=0,"",IF(A74="","管理番号を入力",IF(COUNTIFS($A$12:$A$211,A74)&gt;1,"管理番号が重複",IF(AND(B74&lt;&gt;"原材料",B74&lt;&gt;"仕掛品",B74&lt;&gt;"製品",B74&lt;&gt;"補修用",B74&lt;&gt;"保留品",B74&lt;&gt;"受注生産用",B74&lt;&gt;"試作用",B74&lt;&gt;"顧客支給品",B74&lt;&gt;"その他"),"在庫区分を選択",IF(C74="","品番を入力",IF(D74="","品名・仕様を入力",IF(F74="","保管場所を入力",IF(ISBLANK(G74),"現有数量を入力",IF(NOT(AND(ISNUMBER(G74),G74&gt;=0)),"現有数量を確認",IF(H74="","単位を入力",IF(ISBLANK(I74),"在庫単価を入力",IF(NOT(AND(ISNUMBER(I74),I74&gt;=0)),"在庫単価を確認",IF(Y74="","単価の基準を入力",IF(NOT(ISNUMBER(M74)),"確認日・基準日を確認",IF(AND(L74&lt;&gt;"最終出庫日",L74&lt;&gt;"最終工程実績日",L74&lt;&gt;"最終出荷日",L74&lt;&gt;"最終引当解除日",L74&lt;&gt;"入庫日（未使用）",L74&lt;&gt;"製造指示日（暫定）",L74&lt;&gt;"作業票記録日（暫定）",L74&lt;&gt;"検査記録日（暫定）",L74&lt;&gt;"現物表示日（暫定）",L74&lt;&gt;"その他"),"基準日の種類を選択",IF(N74="","最終移動内容を入力",IF(AND(O74&lt;&gt;"見込み違い",O74&lt;&gt;"受注取消・失注",O74&lt;&gt;"設計変更",O74&lt;&gt;"仕様変更",O74&lt;&gt;"最小発注量",O74&lt;&gt;"発注過多",O74&lt;&gt;"工程停止",O74&lt;&gt;"不良・選別待ち",O74&lt;&gt;"余り材",O74&lt;&gt;"保管場所不明",O74&lt;&gt;"その他"),"滞留理由を選択",IF(AND(O74="その他",Z74=""),"その他の理由を補足",IF(P74="","現物確認日を入力",IF(NOT(IF(ISNUMBER(P74),AND(P74&gt;=1,P74&lt;=2958465,P74=INT(P74)),FALSE)),"現物確認日を確認",IF(P74&gt;$B$4,"現物確認日が未来",IF(AND(Q74&lt;&gt;"使用可",Q74&lt;&gt;"条件付き可",Q74&lt;&gt;"不可",Q74&lt;&gt;"要確認"),"品質・使用可否を選択",IF(R74="","需要見込みを入力（不明も可）",IF(AND(S74&lt;&gt;"保管継続",S74&lt;&gt;"発注停止",S74&lt;&gt;"優先使用",S74&lt;&gt;"転用",S74&lt;&gt;"再加工",S74&lt;&gt;"売却検討",S74&lt;&gt;"廃棄検討",S74&lt;&gt;"要調査"),"処置区分を選択",IF(T74="","処置案・使用条件を入力",IF(U74="","担当者を入力",IF(V74="","決裁者を入力",IF(ISBLANK(W74),"期限を入力",IF(NOT(IF(ISNUMBER(W74),AND(W74&gt;=1,W74&lt;=2958465,W74=INT(W74)),FALSE)),"期限を確認",IF(AND(NOT(ISBLANK(X74)),NOT(IF(ISNUMBER(X74),AND(X74&gt;=1,X74&lt;=2958465,X74=INT(X74)),FALSE))),"完了日を確認",IF(AND(NOT(ISBLANK(X74)),X74&gt;$B$4),"完了日が未来",IF(AND(NOT(ISBLANK(X74)),OR(ISBLANK(AA74),AB74="")),"完了時残数量・処置結果を入力",IF(AND(NOT(ISBLANK(X74)),NOT(AND(ISNUMBER(AA74),AA74&gt;=0,AA74&lt;=G74))),"完了時残数量を確認",IF(AND(NOT(ISBLANK(X74)),X74&lt;K74),"完了日が基準日より前",IF(AND(NOT(ISBLANK(X74)),X74&lt;P74),"完了日が現物確認日より前","")))))))))))))))))))))))))))))))))))</x:f>
      </x:c>
    </x:row>
    <x:row r="75" ht="30" customHeight="1">
      <x:c r="A75" s="29"/>
      <x:c r="B75" s="21"/>
      <x:c r="C75" s="29"/>
      <x:c r="D75" s="21"/>
      <x:c r="E75" s="29"/>
      <x:c r="F75" s="21"/>
      <x:c r="G75" s="24"/>
      <x:c r="H75" s="21"/>
      <x:c r="I75" s="24"/>
      <x:c r="J75" s="26" t="str">
        <x:f>IF(COUNTA(A75:I75,K75:L75,N75:AB75)=0,"",IF(OR(ISBLANK(G75),ISBLANK(I75)),"未入力",IF(AND(ISNUMBER(G75),ISNUMBER(I75),G75&gt;=0,I75&gt;=0),G75*I75,"数量・単価を確認")))</x:f>
      </x:c>
      <x:c r="K75" s="28"/>
      <x:c r="L75" s="21"/>
      <x:c r="M75" s="26" t="str">
        <x:f>IF(COUNTA(A75:I75,K75:L75,N75:AB75)=0,"",IF(ISBLANK(K75),"基準日未入力",IF(NOT(IF(ISNUMBER($B$4),AND($B$4&gt;=1,$B$4&lt;=2958465,$B$4=INT($B$4)),FALSE)),"確認日を確認",IF(NOT(IF(ISNUMBER(K75),AND(K75&gt;=1,K75&lt;=2958465,K75=INT(K75)),FALSE)),"基準日を確認",IF(K75&gt;$B$4,"基準日が未来",$B$4-K75)))))</x:f>
      </x:c>
      <x:c r="N75" s="21"/>
      <x:c r="O75" s="21"/>
      <x:c r="P75" s="28"/>
      <x:c r="Q75" s="21"/>
      <x:c r="R75" s="21"/>
      <x:c r="S75" s="21"/>
      <x:c r="T75" s="21"/>
      <x:c r="U75" s="21"/>
      <x:c r="V75" s="21"/>
      <x:c r="W75" s="28"/>
      <x:c r="X75" s="28"/>
      <x:c r="Y75" s="21"/>
      <x:c r="Z75" s="21"/>
      <x:c r="AA75" s="24"/>
      <x:c r="AB75" s="21"/>
      <x:c r="AC75" s="22" t="str">
        <x:f>IF(COUNTA(A75:I75,K75:L75,N75:AB75)=0,"",IF(NOT(IF(ISNUMBER($B$4),AND($B$4&gt;=1,$B$4&lt;=2958465,$B$4=INT($B$4)),FALSE)),"確認日を確認",IF(AND(IF(ISNUMBER(X75),AND(X75&gt;=1,X75&lt;=2958465,X75=INT(X75)),FALSE),X75&lt;=$B$4,IF(ISNUMBER(K75),X75&gt;=K75,FALSE),IF(ISNUMBER(P75),X75&gt;=P75,FALSE),ISNUMBER(AA75),AA75&gt;=0,ISNUMBER(G75),AA75&lt;=G75,AB75&lt;&gt;""),"完了",IF(ISBLANK(W75),"期限未入力",IF(NOT(IF(ISNUMBER(W75),AND(W75&gt;=1,W75&lt;=2958465,W75=INT(W75)),FALSE)),"期限を確認",IF(W75&lt;$B$4,"期限超過",IF(W75=$B$4,"本日期限","未完了")))))))</x:f>
      </x:c>
      <x:c r="AD75" s="22" t="str">
        <x:f>IF(COUNTA(A75:I75,K75:L75,N75:AB75)=0,"",IF(A75="","管理番号を入力",IF(COUNTIFS($A$12:$A$211,A75)&gt;1,"管理番号が重複",IF(AND(B75&lt;&gt;"原材料",B75&lt;&gt;"仕掛品",B75&lt;&gt;"製品",B75&lt;&gt;"補修用",B75&lt;&gt;"保留品",B75&lt;&gt;"受注生産用",B75&lt;&gt;"試作用",B75&lt;&gt;"顧客支給品",B75&lt;&gt;"その他"),"在庫区分を選択",IF(C75="","品番を入力",IF(D75="","品名・仕様を入力",IF(F75="","保管場所を入力",IF(ISBLANK(G75),"現有数量を入力",IF(NOT(AND(ISNUMBER(G75),G75&gt;=0)),"現有数量を確認",IF(H75="","単位を入力",IF(ISBLANK(I75),"在庫単価を入力",IF(NOT(AND(ISNUMBER(I75),I75&gt;=0)),"在庫単価を確認",IF(Y75="","単価の基準を入力",IF(NOT(ISNUMBER(M75)),"確認日・基準日を確認",IF(AND(L75&lt;&gt;"最終出庫日",L75&lt;&gt;"最終工程実績日",L75&lt;&gt;"最終出荷日",L75&lt;&gt;"最終引当解除日",L75&lt;&gt;"入庫日（未使用）",L75&lt;&gt;"製造指示日（暫定）",L75&lt;&gt;"作業票記録日（暫定）",L75&lt;&gt;"検査記録日（暫定）",L75&lt;&gt;"現物表示日（暫定）",L75&lt;&gt;"その他"),"基準日の種類を選択",IF(N75="","最終移動内容を入力",IF(AND(O75&lt;&gt;"見込み違い",O75&lt;&gt;"受注取消・失注",O75&lt;&gt;"設計変更",O75&lt;&gt;"仕様変更",O75&lt;&gt;"最小発注量",O75&lt;&gt;"発注過多",O75&lt;&gt;"工程停止",O75&lt;&gt;"不良・選別待ち",O75&lt;&gt;"余り材",O75&lt;&gt;"保管場所不明",O75&lt;&gt;"その他"),"滞留理由を選択",IF(AND(O75="その他",Z75=""),"その他の理由を補足",IF(P75="","現物確認日を入力",IF(NOT(IF(ISNUMBER(P75),AND(P75&gt;=1,P75&lt;=2958465,P75=INT(P75)),FALSE)),"現物確認日を確認",IF(P75&gt;$B$4,"現物確認日が未来",IF(AND(Q75&lt;&gt;"使用可",Q75&lt;&gt;"条件付き可",Q75&lt;&gt;"不可",Q75&lt;&gt;"要確認"),"品質・使用可否を選択",IF(R75="","需要見込みを入力（不明も可）",IF(AND(S75&lt;&gt;"保管継続",S75&lt;&gt;"発注停止",S75&lt;&gt;"優先使用",S75&lt;&gt;"転用",S75&lt;&gt;"再加工",S75&lt;&gt;"売却検討",S75&lt;&gt;"廃棄検討",S75&lt;&gt;"要調査"),"処置区分を選択",IF(T75="","処置案・使用条件を入力",IF(U75="","担当者を入力",IF(V75="","決裁者を入力",IF(ISBLANK(W75),"期限を入力",IF(NOT(IF(ISNUMBER(W75),AND(W75&gt;=1,W75&lt;=2958465,W75=INT(W75)),FALSE)),"期限を確認",IF(AND(NOT(ISBLANK(X75)),NOT(IF(ISNUMBER(X75),AND(X75&gt;=1,X75&lt;=2958465,X75=INT(X75)),FALSE))),"完了日を確認",IF(AND(NOT(ISBLANK(X75)),X75&gt;$B$4),"完了日が未来",IF(AND(NOT(ISBLANK(X75)),OR(ISBLANK(AA75),AB75="")),"完了時残数量・処置結果を入力",IF(AND(NOT(ISBLANK(X75)),NOT(AND(ISNUMBER(AA75),AA75&gt;=0,AA75&lt;=G75))),"完了時残数量を確認",IF(AND(NOT(ISBLANK(X75)),X75&lt;K75),"完了日が基準日より前",IF(AND(NOT(ISBLANK(X75)),X75&lt;P75),"完了日が現物確認日より前","")))))))))))))))))))))))))))))))))))</x:f>
      </x:c>
    </x:row>
    <x:row r="76" ht="30" customHeight="1">
      <x:c r="A76" s="29"/>
      <x:c r="B76" s="21"/>
      <x:c r="C76" s="29"/>
      <x:c r="D76" s="21"/>
      <x:c r="E76" s="29"/>
      <x:c r="F76" s="21"/>
      <x:c r="G76" s="24"/>
      <x:c r="H76" s="21"/>
      <x:c r="I76" s="24"/>
      <x:c r="J76" s="26" t="str">
        <x:f>IF(COUNTA(A76:I76,K76:L76,N76:AB76)=0,"",IF(OR(ISBLANK(G76),ISBLANK(I76)),"未入力",IF(AND(ISNUMBER(G76),ISNUMBER(I76),G76&gt;=0,I76&gt;=0),G76*I76,"数量・単価を確認")))</x:f>
      </x:c>
      <x:c r="K76" s="28"/>
      <x:c r="L76" s="21"/>
      <x:c r="M76" s="26" t="str">
        <x:f>IF(COUNTA(A76:I76,K76:L76,N76:AB76)=0,"",IF(ISBLANK(K76),"基準日未入力",IF(NOT(IF(ISNUMBER($B$4),AND($B$4&gt;=1,$B$4&lt;=2958465,$B$4=INT($B$4)),FALSE)),"確認日を確認",IF(NOT(IF(ISNUMBER(K76),AND(K76&gt;=1,K76&lt;=2958465,K76=INT(K76)),FALSE)),"基準日を確認",IF(K76&gt;$B$4,"基準日が未来",$B$4-K76)))))</x:f>
      </x:c>
      <x:c r="N76" s="21"/>
      <x:c r="O76" s="21"/>
      <x:c r="P76" s="28"/>
      <x:c r="Q76" s="21"/>
      <x:c r="R76" s="21"/>
      <x:c r="S76" s="21"/>
      <x:c r="T76" s="21"/>
      <x:c r="U76" s="21"/>
      <x:c r="V76" s="21"/>
      <x:c r="W76" s="28"/>
      <x:c r="X76" s="28"/>
      <x:c r="Y76" s="21"/>
      <x:c r="Z76" s="21"/>
      <x:c r="AA76" s="24"/>
      <x:c r="AB76" s="21"/>
      <x:c r="AC76" s="22" t="str">
        <x:f>IF(COUNTA(A76:I76,K76:L76,N76:AB76)=0,"",IF(NOT(IF(ISNUMBER($B$4),AND($B$4&gt;=1,$B$4&lt;=2958465,$B$4=INT($B$4)),FALSE)),"確認日を確認",IF(AND(IF(ISNUMBER(X76),AND(X76&gt;=1,X76&lt;=2958465,X76=INT(X76)),FALSE),X76&lt;=$B$4,IF(ISNUMBER(K76),X76&gt;=K76,FALSE),IF(ISNUMBER(P76),X76&gt;=P76,FALSE),ISNUMBER(AA76),AA76&gt;=0,ISNUMBER(G76),AA76&lt;=G76,AB76&lt;&gt;""),"完了",IF(ISBLANK(W76),"期限未入力",IF(NOT(IF(ISNUMBER(W76),AND(W76&gt;=1,W76&lt;=2958465,W76=INT(W76)),FALSE)),"期限を確認",IF(W76&lt;$B$4,"期限超過",IF(W76=$B$4,"本日期限","未完了")))))))</x:f>
      </x:c>
      <x:c r="AD76" s="22" t="str">
        <x:f>IF(COUNTA(A76:I76,K76:L76,N76:AB76)=0,"",IF(A76="","管理番号を入力",IF(COUNTIFS($A$12:$A$211,A76)&gt;1,"管理番号が重複",IF(AND(B76&lt;&gt;"原材料",B76&lt;&gt;"仕掛品",B76&lt;&gt;"製品",B76&lt;&gt;"補修用",B76&lt;&gt;"保留品",B76&lt;&gt;"受注生産用",B76&lt;&gt;"試作用",B76&lt;&gt;"顧客支給品",B76&lt;&gt;"その他"),"在庫区分を選択",IF(C76="","品番を入力",IF(D76="","品名・仕様を入力",IF(F76="","保管場所を入力",IF(ISBLANK(G76),"現有数量を入力",IF(NOT(AND(ISNUMBER(G76),G76&gt;=0)),"現有数量を確認",IF(H76="","単位を入力",IF(ISBLANK(I76),"在庫単価を入力",IF(NOT(AND(ISNUMBER(I76),I76&gt;=0)),"在庫単価を確認",IF(Y76="","単価の基準を入力",IF(NOT(ISNUMBER(M76)),"確認日・基準日を確認",IF(AND(L76&lt;&gt;"最終出庫日",L76&lt;&gt;"最終工程実績日",L76&lt;&gt;"最終出荷日",L76&lt;&gt;"最終引当解除日",L76&lt;&gt;"入庫日（未使用）",L76&lt;&gt;"製造指示日（暫定）",L76&lt;&gt;"作業票記録日（暫定）",L76&lt;&gt;"検査記録日（暫定）",L76&lt;&gt;"現物表示日（暫定）",L76&lt;&gt;"その他"),"基準日の種類を選択",IF(N76="","最終移動内容を入力",IF(AND(O76&lt;&gt;"見込み違い",O76&lt;&gt;"受注取消・失注",O76&lt;&gt;"設計変更",O76&lt;&gt;"仕様変更",O76&lt;&gt;"最小発注量",O76&lt;&gt;"発注過多",O76&lt;&gt;"工程停止",O76&lt;&gt;"不良・選別待ち",O76&lt;&gt;"余り材",O76&lt;&gt;"保管場所不明",O76&lt;&gt;"その他"),"滞留理由を選択",IF(AND(O76="その他",Z76=""),"その他の理由を補足",IF(P76="","現物確認日を入力",IF(NOT(IF(ISNUMBER(P76),AND(P76&gt;=1,P76&lt;=2958465,P76=INT(P76)),FALSE)),"現物確認日を確認",IF(P76&gt;$B$4,"現物確認日が未来",IF(AND(Q76&lt;&gt;"使用可",Q76&lt;&gt;"条件付き可",Q76&lt;&gt;"不可",Q76&lt;&gt;"要確認"),"品質・使用可否を選択",IF(R76="","需要見込みを入力（不明も可）",IF(AND(S76&lt;&gt;"保管継続",S76&lt;&gt;"発注停止",S76&lt;&gt;"優先使用",S76&lt;&gt;"転用",S76&lt;&gt;"再加工",S76&lt;&gt;"売却検討",S76&lt;&gt;"廃棄検討",S76&lt;&gt;"要調査"),"処置区分を選択",IF(T76="","処置案・使用条件を入力",IF(U76="","担当者を入力",IF(V76="","決裁者を入力",IF(ISBLANK(W76),"期限を入力",IF(NOT(IF(ISNUMBER(W76),AND(W76&gt;=1,W76&lt;=2958465,W76=INT(W76)),FALSE)),"期限を確認",IF(AND(NOT(ISBLANK(X76)),NOT(IF(ISNUMBER(X76),AND(X76&gt;=1,X76&lt;=2958465,X76=INT(X76)),FALSE))),"完了日を確認",IF(AND(NOT(ISBLANK(X76)),X76&gt;$B$4),"完了日が未来",IF(AND(NOT(ISBLANK(X76)),OR(ISBLANK(AA76),AB76="")),"完了時残数量・処置結果を入力",IF(AND(NOT(ISBLANK(X76)),NOT(AND(ISNUMBER(AA76),AA76&gt;=0,AA76&lt;=G76))),"完了時残数量を確認",IF(AND(NOT(ISBLANK(X76)),X76&lt;K76),"完了日が基準日より前",IF(AND(NOT(ISBLANK(X76)),X76&lt;P76),"完了日が現物確認日より前","")))))))))))))))))))))))))))))))))))</x:f>
      </x:c>
    </x:row>
    <x:row r="77" ht="30" customHeight="1">
      <x:c r="A77" s="29"/>
      <x:c r="B77" s="21"/>
      <x:c r="C77" s="29"/>
      <x:c r="D77" s="21"/>
      <x:c r="E77" s="29"/>
      <x:c r="F77" s="21"/>
      <x:c r="G77" s="24"/>
      <x:c r="H77" s="21"/>
      <x:c r="I77" s="24"/>
      <x:c r="J77" s="26" t="str">
        <x:f>IF(COUNTA(A77:I77,K77:L77,N77:AB77)=0,"",IF(OR(ISBLANK(G77),ISBLANK(I77)),"未入力",IF(AND(ISNUMBER(G77),ISNUMBER(I77),G77&gt;=0,I77&gt;=0),G77*I77,"数量・単価を確認")))</x:f>
      </x:c>
      <x:c r="K77" s="28"/>
      <x:c r="L77" s="21"/>
      <x:c r="M77" s="26" t="str">
        <x:f>IF(COUNTA(A77:I77,K77:L77,N77:AB77)=0,"",IF(ISBLANK(K77),"基準日未入力",IF(NOT(IF(ISNUMBER($B$4),AND($B$4&gt;=1,$B$4&lt;=2958465,$B$4=INT($B$4)),FALSE)),"確認日を確認",IF(NOT(IF(ISNUMBER(K77),AND(K77&gt;=1,K77&lt;=2958465,K77=INT(K77)),FALSE)),"基準日を確認",IF(K77&gt;$B$4,"基準日が未来",$B$4-K77)))))</x:f>
      </x:c>
      <x:c r="N77" s="21"/>
      <x:c r="O77" s="21"/>
      <x:c r="P77" s="28"/>
      <x:c r="Q77" s="21"/>
      <x:c r="R77" s="21"/>
      <x:c r="S77" s="21"/>
      <x:c r="T77" s="21"/>
      <x:c r="U77" s="21"/>
      <x:c r="V77" s="21"/>
      <x:c r="W77" s="28"/>
      <x:c r="X77" s="28"/>
      <x:c r="Y77" s="21"/>
      <x:c r="Z77" s="21"/>
      <x:c r="AA77" s="24"/>
      <x:c r="AB77" s="21"/>
      <x:c r="AC77" s="22" t="str">
        <x:f>IF(COUNTA(A77:I77,K77:L77,N77:AB77)=0,"",IF(NOT(IF(ISNUMBER($B$4),AND($B$4&gt;=1,$B$4&lt;=2958465,$B$4=INT($B$4)),FALSE)),"確認日を確認",IF(AND(IF(ISNUMBER(X77),AND(X77&gt;=1,X77&lt;=2958465,X77=INT(X77)),FALSE),X77&lt;=$B$4,IF(ISNUMBER(K77),X77&gt;=K77,FALSE),IF(ISNUMBER(P77),X77&gt;=P77,FALSE),ISNUMBER(AA77),AA77&gt;=0,ISNUMBER(G77),AA77&lt;=G77,AB77&lt;&gt;""),"完了",IF(ISBLANK(W77),"期限未入力",IF(NOT(IF(ISNUMBER(W77),AND(W77&gt;=1,W77&lt;=2958465,W77=INT(W77)),FALSE)),"期限を確認",IF(W77&lt;$B$4,"期限超過",IF(W77=$B$4,"本日期限","未完了")))))))</x:f>
      </x:c>
      <x:c r="AD77" s="22" t="str">
        <x:f>IF(COUNTA(A77:I77,K77:L77,N77:AB77)=0,"",IF(A77="","管理番号を入力",IF(COUNTIFS($A$12:$A$211,A77)&gt;1,"管理番号が重複",IF(AND(B77&lt;&gt;"原材料",B77&lt;&gt;"仕掛品",B77&lt;&gt;"製品",B77&lt;&gt;"補修用",B77&lt;&gt;"保留品",B77&lt;&gt;"受注生産用",B77&lt;&gt;"試作用",B77&lt;&gt;"顧客支給品",B77&lt;&gt;"その他"),"在庫区分を選択",IF(C77="","品番を入力",IF(D77="","品名・仕様を入力",IF(F77="","保管場所を入力",IF(ISBLANK(G77),"現有数量を入力",IF(NOT(AND(ISNUMBER(G77),G77&gt;=0)),"現有数量を確認",IF(H77="","単位を入力",IF(ISBLANK(I77),"在庫単価を入力",IF(NOT(AND(ISNUMBER(I77),I77&gt;=0)),"在庫単価を確認",IF(Y77="","単価の基準を入力",IF(NOT(ISNUMBER(M77)),"確認日・基準日を確認",IF(AND(L77&lt;&gt;"最終出庫日",L77&lt;&gt;"最終工程実績日",L77&lt;&gt;"最終出荷日",L77&lt;&gt;"最終引当解除日",L77&lt;&gt;"入庫日（未使用）",L77&lt;&gt;"製造指示日（暫定）",L77&lt;&gt;"作業票記録日（暫定）",L77&lt;&gt;"検査記録日（暫定）",L77&lt;&gt;"現物表示日（暫定）",L77&lt;&gt;"その他"),"基準日の種類を選択",IF(N77="","最終移動内容を入力",IF(AND(O77&lt;&gt;"見込み違い",O77&lt;&gt;"受注取消・失注",O77&lt;&gt;"設計変更",O77&lt;&gt;"仕様変更",O77&lt;&gt;"最小発注量",O77&lt;&gt;"発注過多",O77&lt;&gt;"工程停止",O77&lt;&gt;"不良・選別待ち",O77&lt;&gt;"余り材",O77&lt;&gt;"保管場所不明",O77&lt;&gt;"その他"),"滞留理由を選択",IF(AND(O77="その他",Z77=""),"その他の理由を補足",IF(P77="","現物確認日を入力",IF(NOT(IF(ISNUMBER(P77),AND(P77&gt;=1,P77&lt;=2958465,P77=INT(P77)),FALSE)),"現物確認日を確認",IF(P77&gt;$B$4,"現物確認日が未来",IF(AND(Q77&lt;&gt;"使用可",Q77&lt;&gt;"条件付き可",Q77&lt;&gt;"不可",Q77&lt;&gt;"要確認"),"品質・使用可否を選択",IF(R77="","需要見込みを入力（不明も可）",IF(AND(S77&lt;&gt;"保管継続",S77&lt;&gt;"発注停止",S77&lt;&gt;"優先使用",S77&lt;&gt;"転用",S77&lt;&gt;"再加工",S77&lt;&gt;"売却検討",S77&lt;&gt;"廃棄検討",S77&lt;&gt;"要調査"),"処置区分を選択",IF(T77="","処置案・使用条件を入力",IF(U77="","担当者を入力",IF(V77="","決裁者を入力",IF(ISBLANK(W77),"期限を入力",IF(NOT(IF(ISNUMBER(W77),AND(W77&gt;=1,W77&lt;=2958465,W77=INT(W77)),FALSE)),"期限を確認",IF(AND(NOT(ISBLANK(X77)),NOT(IF(ISNUMBER(X77),AND(X77&gt;=1,X77&lt;=2958465,X77=INT(X77)),FALSE))),"完了日を確認",IF(AND(NOT(ISBLANK(X77)),X77&gt;$B$4),"完了日が未来",IF(AND(NOT(ISBLANK(X77)),OR(ISBLANK(AA77),AB77="")),"完了時残数量・処置結果を入力",IF(AND(NOT(ISBLANK(X77)),NOT(AND(ISNUMBER(AA77),AA77&gt;=0,AA77&lt;=G77))),"完了時残数量を確認",IF(AND(NOT(ISBLANK(X77)),X77&lt;K77),"完了日が基準日より前",IF(AND(NOT(ISBLANK(X77)),X77&lt;P77),"完了日が現物確認日より前","")))))))))))))))))))))))))))))))))))</x:f>
      </x:c>
    </x:row>
    <x:row r="78" ht="30" customHeight="1">
      <x:c r="A78" s="29"/>
      <x:c r="B78" s="21"/>
      <x:c r="C78" s="29"/>
      <x:c r="D78" s="21"/>
      <x:c r="E78" s="29"/>
      <x:c r="F78" s="21"/>
      <x:c r="G78" s="24"/>
      <x:c r="H78" s="21"/>
      <x:c r="I78" s="24"/>
      <x:c r="J78" s="26" t="str">
        <x:f>IF(COUNTA(A78:I78,K78:L78,N78:AB78)=0,"",IF(OR(ISBLANK(G78),ISBLANK(I78)),"未入力",IF(AND(ISNUMBER(G78),ISNUMBER(I78),G78&gt;=0,I78&gt;=0),G78*I78,"数量・単価を確認")))</x:f>
      </x:c>
      <x:c r="K78" s="28"/>
      <x:c r="L78" s="21"/>
      <x:c r="M78" s="26" t="str">
        <x:f>IF(COUNTA(A78:I78,K78:L78,N78:AB78)=0,"",IF(ISBLANK(K78),"基準日未入力",IF(NOT(IF(ISNUMBER($B$4),AND($B$4&gt;=1,$B$4&lt;=2958465,$B$4=INT($B$4)),FALSE)),"確認日を確認",IF(NOT(IF(ISNUMBER(K78),AND(K78&gt;=1,K78&lt;=2958465,K78=INT(K78)),FALSE)),"基準日を確認",IF(K78&gt;$B$4,"基準日が未来",$B$4-K78)))))</x:f>
      </x:c>
      <x:c r="N78" s="21"/>
      <x:c r="O78" s="21"/>
      <x:c r="P78" s="28"/>
      <x:c r="Q78" s="21"/>
      <x:c r="R78" s="21"/>
      <x:c r="S78" s="21"/>
      <x:c r="T78" s="21"/>
      <x:c r="U78" s="21"/>
      <x:c r="V78" s="21"/>
      <x:c r="W78" s="28"/>
      <x:c r="X78" s="28"/>
      <x:c r="Y78" s="21"/>
      <x:c r="Z78" s="21"/>
      <x:c r="AA78" s="24"/>
      <x:c r="AB78" s="21"/>
      <x:c r="AC78" s="22" t="str">
        <x:f>IF(COUNTA(A78:I78,K78:L78,N78:AB78)=0,"",IF(NOT(IF(ISNUMBER($B$4),AND($B$4&gt;=1,$B$4&lt;=2958465,$B$4=INT($B$4)),FALSE)),"確認日を確認",IF(AND(IF(ISNUMBER(X78),AND(X78&gt;=1,X78&lt;=2958465,X78=INT(X78)),FALSE),X78&lt;=$B$4,IF(ISNUMBER(K78),X78&gt;=K78,FALSE),IF(ISNUMBER(P78),X78&gt;=P78,FALSE),ISNUMBER(AA78),AA78&gt;=0,ISNUMBER(G78),AA78&lt;=G78,AB78&lt;&gt;""),"完了",IF(ISBLANK(W78),"期限未入力",IF(NOT(IF(ISNUMBER(W78),AND(W78&gt;=1,W78&lt;=2958465,W78=INT(W78)),FALSE)),"期限を確認",IF(W78&lt;$B$4,"期限超過",IF(W78=$B$4,"本日期限","未完了")))))))</x:f>
      </x:c>
      <x:c r="AD78" s="22" t="str">
        <x:f>IF(COUNTA(A78:I78,K78:L78,N78:AB78)=0,"",IF(A78="","管理番号を入力",IF(COUNTIFS($A$12:$A$211,A78)&gt;1,"管理番号が重複",IF(AND(B78&lt;&gt;"原材料",B78&lt;&gt;"仕掛品",B78&lt;&gt;"製品",B78&lt;&gt;"補修用",B78&lt;&gt;"保留品",B78&lt;&gt;"受注生産用",B78&lt;&gt;"試作用",B78&lt;&gt;"顧客支給品",B78&lt;&gt;"その他"),"在庫区分を選択",IF(C78="","品番を入力",IF(D78="","品名・仕様を入力",IF(F78="","保管場所を入力",IF(ISBLANK(G78),"現有数量を入力",IF(NOT(AND(ISNUMBER(G78),G78&gt;=0)),"現有数量を確認",IF(H78="","単位を入力",IF(ISBLANK(I78),"在庫単価を入力",IF(NOT(AND(ISNUMBER(I78),I78&gt;=0)),"在庫単価を確認",IF(Y78="","単価の基準を入力",IF(NOT(ISNUMBER(M78)),"確認日・基準日を確認",IF(AND(L78&lt;&gt;"最終出庫日",L78&lt;&gt;"最終工程実績日",L78&lt;&gt;"最終出荷日",L78&lt;&gt;"最終引当解除日",L78&lt;&gt;"入庫日（未使用）",L78&lt;&gt;"製造指示日（暫定）",L78&lt;&gt;"作業票記録日（暫定）",L78&lt;&gt;"検査記録日（暫定）",L78&lt;&gt;"現物表示日（暫定）",L78&lt;&gt;"その他"),"基準日の種類を選択",IF(N78="","最終移動内容を入力",IF(AND(O78&lt;&gt;"見込み違い",O78&lt;&gt;"受注取消・失注",O78&lt;&gt;"設計変更",O78&lt;&gt;"仕様変更",O78&lt;&gt;"最小発注量",O78&lt;&gt;"発注過多",O78&lt;&gt;"工程停止",O78&lt;&gt;"不良・選別待ち",O78&lt;&gt;"余り材",O78&lt;&gt;"保管場所不明",O78&lt;&gt;"その他"),"滞留理由を選択",IF(AND(O78="その他",Z78=""),"その他の理由を補足",IF(P78="","現物確認日を入力",IF(NOT(IF(ISNUMBER(P78),AND(P78&gt;=1,P78&lt;=2958465,P78=INT(P78)),FALSE)),"現物確認日を確認",IF(P78&gt;$B$4,"現物確認日が未来",IF(AND(Q78&lt;&gt;"使用可",Q78&lt;&gt;"条件付き可",Q78&lt;&gt;"不可",Q78&lt;&gt;"要確認"),"品質・使用可否を選択",IF(R78="","需要見込みを入力（不明も可）",IF(AND(S78&lt;&gt;"保管継続",S78&lt;&gt;"発注停止",S78&lt;&gt;"優先使用",S78&lt;&gt;"転用",S78&lt;&gt;"再加工",S78&lt;&gt;"売却検討",S78&lt;&gt;"廃棄検討",S78&lt;&gt;"要調査"),"処置区分を選択",IF(T78="","処置案・使用条件を入力",IF(U78="","担当者を入力",IF(V78="","決裁者を入力",IF(ISBLANK(W78),"期限を入力",IF(NOT(IF(ISNUMBER(W78),AND(W78&gt;=1,W78&lt;=2958465,W78=INT(W78)),FALSE)),"期限を確認",IF(AND(NOT(ISBLANK(X78)),NOT(IF(ISNUMBER(X78),AND(X78&gt;=1,X78&lt;=2958465,X78=INT(X78)),FALSE))),"完了日を確認",IF(AND(NOT(ISBLANK(X78)),X78&gt;$B$4),"完了日が未来",IF(AND(NOT(ISBLANK(X78)),OR(ISBLANK(AA78),AB78="")),"完了時残数量・処置結果を入力",IF(AND(NOT(ISBLANK(X78)),NOT(AND(ISNUMBER(AA78),AA78&gt;=0,AA78&lt;=G78))),"完了時残数量を確認",IF(AND(NOT(ISBLANK(X78)),X78&lt;K78),"完了日が基準日より前",IF(AND(NOT(ISBLANK(X78)),X78&lt;P78),"完了日が現物確認日より前","")))))))))))))))))))))))))))))))))))</x:f>
      </x:c>
    </x:row>
    <x:row r="79" ht="30" customHeight="1">
      <x:c r="A79" s="29"/>
      <x:c r="B79" s="21"/>
      <x:c r="C79" s="29"/>
      <x:c r="D79" s="21"/>
      <x:c r="E79" s="29"/>
      <x:c r="F79" s="21"/>
      <x:c r="G79" s="24"/>
      <x:c r="H79" s="21"/>
      <x:c r="I79" s="24"/>
      <x:c r="J79" s="26" t="str">
        <x:f>IF(COUNTA(A79:I79,K79:L79,N79:AB79)=0,"",IF(OR(ISBLANK(G79),ISBLANK(I79)),"未入力",IF(AND(ISNUMBER(G79),ISNUMBER(I79),G79&gt;=0,I79&gt;=0),G79*I79,"数量・単価を確認")))</x:f>
      </x:c>
      <x:c r="K79" s="28"/>
      <x:c r="L79" s="21"/>
      <x:c r="M79" s="26" t="str">
        <x:f>IF(COUNTA(A79:I79,K79:L79,N79:AB79)=0,"",IF(ISBLANK(K79),"基準日未入力",IF(NOT(IF(ISNUMBER($B$4),AND($B$4&gt;=1,$B$4&lt;=2958465,$B$4=INT($B$4)),FALSE)),"確認日を確認",IF(NOT(IF(ISNUMBER(K79),AND(K79&gt;=1,K79&lt;=2958465,K79=INT(K79)),FALSE)),"基準日を確認",IF(K79&gt;$B$4,"基準日が未来",$B$4-K79)))))</x:f>
      </x:c>
      <x:c r="N79" s="21"/>
      <x:c r="O79" s="21"/>
      <x:c r="P79" s="28"/>
      <x:c r="Q79" s="21"/>
      <x:c r="R79" s="21"/>
      <x:c r="S79" s="21"/>
      <x:c r="T79" s="21"/>
      <x:c r="U79" s="21"/>
      <x:c r="V79" s="21"/>
      <x:c r="W79" s="28"/>
      <x:c r="X79" s="28"/>
      <x:c r="Y79" s="21"/>
      <x:c r="Z79" s="21"/>
      <x:c r="AA79" s="24"/>
      <x:c r="AB79" s="21"/>
      <x:c r="AC79" s="22" t="str">
        <x:f>IF(COUNTA(A79:I79,K79:L79,N79:AB79)=0,"",IF(NOT(IF(ISNUMBER($B$4),AND($B$4&gt;=1,$B$4&lt;=2958465,$B$4=INT($B$4)),FALSE)),"確認日を確認",IF(AND(IF(ISNUMBER(X79),AND(X79&gt;=1,X79&lt;=2958465,X79=INT(X79)),FALSE),X79&lt;=$B$4,IF(ISNUMBER(K79),X79&gt;=K79,FALSE),IF(ISNUMBER(P79),X79&gt;=P79,FALSE),ISNUMBER(AA79),AA79&gt;=0,ISNUMBER(G79),AA79&lt;=G79,AB79&lt;&gt;""),"完了",IF(ISBLANK(W79),"期限未入力",IF(NOT(IF(ISNUMBER(W79),AND(W79&gt;=1,W79&lt;=2958465,W79=INT(W79)),FALSE)),"期限を確認",IF(W79&lt;$B$4,"期限超過",IF(W79=$B$4,"本日期限","未完了")))))))</x:f>
      </x:c>
      <x:c r="AD79" s="22" t="str">
        <x:f>IF(COUNTA(A79:I79,K79:L79,N79:AB79)=0,"",IF(A79="","管理番号を入力",IF(COUNTIFS($A$12:$A$211,A79)&gt;1,"管理番号が重複",IF(AND(B79&lt;&gt;"原材料",B79&lt;&gt;"仕掛品",B79&lt;&gt;"製品",B79&lt;&gt;"補修用",B79&lt;&gt;"保留品",B79&lt;&gt;"受注生産用",B79&lt;&gt;"試作用",B79&lt;&gt;"顧客支給品",B79&lt;&gt;"その他"),"在庫区分を選択",IF(C79="","品番を入力",IF(D79="","品名・仕様を入力",IF(F79="","保管場所を入力",IF(ISBLANK(G79),"現有数量を入力",IF(NOT(AND(ISNUMBER(G79),G79&gt;=0)),"現有数量を確認",IF(H79="","単位を入力",IF(ISBLANK(I79),"在庫単価を入力",IF(NOT(AND(ISNUMBER(I79),I79&gt;=0)),"在庫単価を確認",IF(Y79="","単価の基準を入力",IF(NOT(ISNUMBER(M79)),"確認日・基準日を確認",IF(AND(L79&lt;&gt;"最終出庫日",L79&lt;&gt;"最終工程実績日",L79&lt;&gt;"最終出荷日",L79&lt;&gt;"最終引当解除日",L79&lt;&gt;"入庫日（未使用）",L79&lt;&gt;"製造指示日（暫定）",L79&lt;&gt;"作業票記録日（暫定）",L79&lt;&gt;"検査記録日（暫定）",L79&lt;&gt;"現物表示日（暫定）",L79&lt;&gt;"その他"),"基準日の種類を選択",IF(N79="","最終移動内容を入力",IF(AND(O79&lt;&gt;"見込み違い",O79&lt;&gt;"受注取消・失注",O79&lt;&gt;"設計変更",O79&lt;&gt;"仕様変更",O79&lt;&gt;"最小発注量",O79&lt;&gt;"発注過多",O79&lt;&gt;"工程停止",O79&lt;&gt;"不良・選別待ち",O79&lt;&gt;"余り材",O79&lt;&gt;"保管場所不明",O79&lt;&gt;"その他"),"滞留理由を選択",IF(AND(O79="その他",Z79=""),"その他の理由を補足",IF(P79="","現物確認日を入力",IF(NOT(IF(ISNUMBER(P79),AND(P79&gt;=1,P79&lt;=2958465,P79=INT(P79)),FALSE)),"現物確認日を確認",IF(P79&gt;$B$4,"現物確認日が未来",IF(AND(Q79&lt;&gt;"使用可",Q79&lt;&gt;"条件付き可",Q79&lt;&gt;"不可",Q79&lt;&gt;"要確認"),"品質・使用可否を選択",IF(R79="","需要見込みを入力（不明も可）",IF(AND(S79&lt;&gt;"保管継続",S79&lt;&gt;"発注停止",S79&lt;&gt;"優先使用",S79&lt;&gt;"転用",S79&lt;&gt;"再加工",S79&lt;&gt;"売却検討",S79&lt;&gt;"廃棄検討",S79&lt;&gt;"要調査"),"処置区分を選択",IF(T79="","処置案・使用条件を入力",IF(U79="","担当者を入力",IF(V79="","決裁者を入力",IF(ISBLANK(W79),"期限を入力",IF(NOT(IF(ISNUMBER(W79),AND(W79&gt;=1,W79&lt;=2958465,W79=INT(W79)),FALSE)),"期限を確認",IF(AND(NOT(ISBLANK(X79)),NOT(IF(ISNUMBER(X79),AND(X79&gt;=1,X79&lt;=2958465,X79=INT(X79)),FALSE))),"完了日を確認",IF(AND(NOT(ISBLANK(X79)),X79&gt;$B$4),"完了日が未来",IF(AND(NOT(ISBLANK(X79)),OR(ISBLANK(AA79),AB79="")),"完了時残数量・処置結果を入力",IF(AND(NOT(ISBLANK(X79)),NOT(AND(ISNUMBER(AA79),AA79&gt;=0,AA79&lt;=G79))),"完了時残数量を確認",IF(AND(NOT(ISBLANK(X79)),X79&lt;K79),"完了日が基準日より前",IF(AND(NOT(ISBLANK(X79)),X79&lt;P79),"完了日が現物確認日より前","")))))))))))))))))))))))))))))))))))</x:f>
      </x:c>
    </x:row>
    <x:row r="80" ht="30" customHeight="1">
      <x:c r="A80" s="29"/>
      <x:c r="B80" s="21"/>
      <x:c r="C80" s="29"/>
      <x:c r="D80" s="21"/>
      <x:c r="E80" s="29"/>
      <x:c r="F80" s="21"/>
      <x:c r="G80" s="24"/>
      <x:c r="H80" s="21"/>
      <x:c r="I80" s="24"/>
      <x:c r="J80" s="26" t="str">
        <x:f>IF(COUNTA(A80:I80,K80:L80,N80:AB80)=0,"",IF(OR(ISBLANK(G80),ISBLANK(I80)),"未入力",IF(AND(ISNUMBER(G80),ISNUMBER(I80),G80&gt;=0,I80&gt;=0),G80*I80,"数量・単価を確認")))</x:f>
      </x:c>
      <x:c r="K80" s="28"/>
      <x:c r="L80" s="21"/>
      <x:c r="M80" s="26" t="str">
        <x:f>IF(COUNTA(A80:I80,K80:L80,N80:AB80)=0,"",IF(ISBLANK(K80),"基準日未入力",IF(NOT(IF(ISNUMBER($B$4),AND($B$4&gt;=1,$B$4&lt;=2958465,$B$4=INT($B$4)),FALSE)),"確認日を確認",IF(NOT(IF(ISNUMBER(K80),AND(K80&gt;=1,K80&lt;=2958465,K80=INT(K80)),FALSE)),"基準日を確認",IF(K80&gt;$B$4,"基準日が未来",$B$4-K80)))))</x:f>
      </x:c>
      <x:c r="N80" s="21"/>
      <x:c r="O80" s="21"/>
      <x:c r="P80" s="28"/>
      <x:c r="Q80" s="21"/>
      <x:c r="R80" s="21"/>
      <x:c r="S80" s="21"/>
      <x:c r="T80" s="21"/>
      <x:c r="U80" s="21"/>
      <x:c r="V80" s="21"/>
      <x:c r="W80" s="28"/>
      <x:c r="X80" s="28"/>
      <x:c r="Y80" s="21"/>
      <x:c r="Z80" s="21"/>
      <x:c r="AA80" s="24"/>
      <x:c r="AB80" s="21"/>
      <x:c r="AC80" s="22" t="str">
        <x:f>IF(COUNTA(A80:I80,K80:L80,N80:AB80)=0,"",IF(NOT(IF(ISNUMBER($B$4),AND($B$4&gt;=1,$B$4&lt;=2958465,$B$4=INT($B$4)),FALSE)),"確認日を確認",IF(AND(IF(ISNUMBER(X80),AND(X80&gt;=1,X80&lt;=2958465,X80=INT(X80)),FALSE),X80&lt;=$B$4,IF(ISNUMBER(K80),X80&gt;=K80,FALSE),IF(ISNUMBER(P80),X80&gt;=P80,FALSE),ISNUMBER(AA80),AA80&gt;=0,ISNUMBER(G80),AA80&lt;=G80,AB80&lt;&gt;""),"完了",IF(ISBLANK(W80),"期限未入力",IF(NOT(IF(ISNUMBER(W80),AND(W80&gt;=1,W80&lt;=2958465,W80=INT(W80)),FALSE)),"期限を確認",IF(W80&lt;$B$4,"期限超過",IF(W80=$B$4,"本日期限","未完了")))))))</x:f>
      </x:c>
      <x:c r="AD80" s="22" t="str">
        <x:f>IF(COUNTA(A80:I80,K80:L80,N80:AB80)=0,"",IF(A80="","管理番号を入力",IF(COUNTIFS($A$12:$A$211,A80)&gt;1,"管理番号が重複",IF(AND(B80&lt;&gt;"原材料",B80&lt;&gt;"仕掛品",B80&lt;&gt;"製品",B80&lt;&gt;"補修用",B80&lt;&gt;"保留品",B80&lt;&gt;"受注生産用",B80&lt;&gt;"試作用",B80&lt;&gt;"顧客支給品",B80&lt;&gt;"その他"),"在庫区分を選択",IF(C80="","品番を入力",IF(D80="","品名・仕様を入力",IF(F80="","保管場所を入力",IF(ISBLANK(G80),"現有数量を入力",IF(NOT(AND(ISNUMBER(G80),G80&gt;=0)),"現有数量を確認",IF(H80="","単位を入力",IF(ISBLANK(I80),"在庫単価を入力",IF(NOT(AND(ISNUMBER(I80),I80&gt;=0)),"在庫単価を確認",IF(Y80="","単価の基準を入力",IF(NOT(ISNUMBER(M80)),"確認日・基準日を確認",IF(AND(L80&lt;&gt;"最終出庫日",L80&lt;&gt;"最終工程実績日",L80&lt;&gt;"最終出荷日",L80&lt;&gt;"最終引当解除日",L80&lt;&gt;"入庫日（未使用）",L80&lt;&gt;"製造指示日（暫定）",L80&lt;&gt;"作業票記録日（暫定）",L80&lt;&gt;"検査記録日（暫定）",L80&lt;&gt;"現物表示日（暫定）",L80&lt;&gt;"その他"),"基準日の種類を選択",IF(N80="","最終移動内容を入力",IF(AND(O80&lt;&gt;"見込み違い",O80&lt;&gt;"受注取消・失注",O80&lt;&gt;"設計変更",O80&lt;&gt;"仕様変更",O80&lt;&gt;"最小発注量",O80&lt;&gt;"発注過多",O80&lt;&gt;"工程停止",O80&lt;&gt;"不良・選別待ち",O80&lt;&gt;"余り材",O80&lt;&gt;"保管場所不明",O80&lt;&gt;"その他"),"滞留理由を選択",IF(AND(O80="その他",Z80=""),"その他の理由を補足",IF(P80="","現物確認日を入力",IF(NOT(IF(ISNUMBER(P80),AND(P80&gt;=1,P80&lt;=2958465,P80=INT(P80)),FALSE)),"現物確認日を確認",IF(P80&gt;$B$4,"現物確認日が未来",IF(AND(Q80&lt;&gt;"使用可",Q80&lt;&gt;"条件付き可",Q80&lt;&gt;"不可",Q80&lt;&gt;"要確認"),"品質・使用可否を選択",IF(R80="","需要見込みを入力（不明も可）",IF(AND(S80&lt;&gt;"保管継続",S80&lt;&gt;"発注停止",S80&lt;&gt;"優先使用",S80&lt;&gt;"転用",S80&lt;&gt;"再加工",S80&lt;&gt;"売却検討",S80&lt;&gt;"廃棄検討",S80&lt;&gt;"要調査"),"処置区分を選択",IF(T80="","処置案・使用条件を入力",IF(U80="","担当者を入力",IF(V80="","決裁者を入力",IF(ISBLANK(W80),"期限を入力",IF(NOT(IF(ISNUMBER(W80),AND(W80&gt;=1,W80&lt;=2958465,W80=INT(W80)),FALSE)),"期限を確認",IF(AND(NOT(ISBLANK(X80)),NOT(IF(ISNUMBER(X80),AND(X80&gt;=1,X80&lt;=2958465,X80=INT(X80)),FALSE))),"完了日を確認",IF(AND(NOT(ISBLANK(X80)),X80&gt;$B$4),"完了日が未来",IF(AND(NOT(ISBLANK(X80)),OR(ISBLANK(AA80),AB80="")),"完了時残数量・処置結果を入力",IF(AND(NOT(ISBLANK(X80)),NOT(AND(ISNUMBER(AA80),AA80&gt;=0,AA80&lt;=G80))),"完了時残数量を確認",IF(AND(NOT(ISBLANK(X80)),X80&lt;K80),"完了日が基準日より前",IF(AND(NOT(ISBLANK(X80)),X80&lt;P80),"完了日が現物確認日より前","")))))))))))))))))))))))))))))))))))</x:f>
      </x:c>
    </x:row>
    <x:row r="81" ht="30" customHeight="1">
      <x:c r="A81" s="29"/>
      <x:c r="B81" s="21"/>
      <x:c r="C81" s="29"/>
      <x:c r="D81" s="21"/>
      <x:c r="E81" s="29"/>
      <x:c r="F81" s="21"/>
      <x:c r="G81" s="24"/>
      <x:c r="H81" s="21"/>
      <x:c r="I81" s="24"/>
      <x:c r="J81" s="26" t="str">
        <x:f>IF(COUNTA(A81:I81,K81:L81,N81:AB81)=0,"",IF(OR(ISBLANK(G81),ISBLANK(I81)),"未入力",IF(AND(ISNUMBER(G81),ISNUMBER(I81),G81&gt;=0,I81&gt;=0),G81*I81,"数量・単価を確認")))</x:f>
      </x:c>
      <x:c r="K81" s="28"/>
      <x:c r="L81" s="21"/>
      <x:c r="M81" s="26" t="str">
        <x:f>IF(COUNTA(A81:I81,K81:L81,N81:AB81)=0,"",IF(ISBLANK(K81),"基準日未入力",IF(NOT(IF(ISNUMBER($B$4),AND($B$4&gt;=1,$B$4&lt;=2958465,$B$4=INT($B$4)),FALSE)),"確認日を確認",IF(NOT(IF(ISNUMBER(K81),AND(K81&gt;=1,K81&lt;=2958465,K81=INT(K81)),FALSE)),"基準日を確認",IF(K81&gt;$B$4,"基準日が未来",$B$4-K81)))))</x:f>
      </x:c>
      <x:c r="N81" s="21"/>
      <x:c r="O81" s="21"/>
      <x:c r="P81" s="28"/>
      <x:c r="Q81" s="21"/>
      <x:c r="R81" s="21"/>
      <x:c r="S81" s="21"/>
      <x:c r="T81" s="21"/>
      <x:c r="U81" s="21"/>
      <x:c r="V81" s="21"/>
      <x:c r="W81" s="28"/>
      <x:c r="X81" s="28"/>
      <x:c r="Y81" s="21"/>
      <x:c r="Z81" s="21"/>
      <x:c r="AA81" s="24"/>
      <x:c r="AB81" s="21"/>
      <x:c r="AC81" s="22" t="str">
        <x:f>IF(COUNTA(A81:I81,K81:L81,N81:AB81)=0,"",IF(NOT(IF(ISNUMBER($B$4),AND($B$4&gt;=1,$B$4&lt;=2958465,$B$4=INT($B$4)),FALSE)),"確認日を確認",IF(AND(IF(ISNUMBER(X81),AND(X81&gt;=1,X81&lt;=2958465,X81=INT(X81)),FALSE),X81&lt;=$B$4,IF(ISNUMBER(K81),X81&gt;=K81,FALSE),IF(ISNUMBER(P81),X81&gt;=P81,FALSE),ISNUMBER(AA81),AA81&gt;=0,ISNUMBER(G81),AA81&lt;=G81,AB81&lt;&gt;""),"完了",IF(ISBLANK(W81),"期限未入力",IF(NOT(IF(ISNUMBER(W81),AND(W81&gt;=1,W81&lt;=2958465,W81=INT(W81)),FALSE)),"期限を確認",IF(W81&lt;$B$4,"期限超過",IF(W81=$B$4,"本日期限","未完了")))))))</x:f>
      </x:c>
      <x:c r="AD81" s="22" t="str">
        <x:f>IF(COUNTA(A81:I81,K81:L81,N81:AB81)=0,"",IF(A81="","管理番号を入力",IF(COUNTIFS($A$12:$A$211,A81)&gt;1,"管理番号が重複",IF(AND(B81&lt;&gt;"原材料",B81&lt;&gt;"仕掛品",B81&lt;&gt;"製品",B81&lt;&gt;"補修用",B81&lt;&gt;"保留品",B81&lt;&gt;"受注生産用",B81&lt;&gt;"試作用",B81&lt;&gt;"顧客支給品",B81&lt;&gt;"その他"),"在庫区分を選択",IF(C81="","品番を入力",IF(D81="","品名・仕様を入力",IF(F81="","保管場所を入力",IF(ISBLANK(G81),"現有数量を入力",IF(NOT(AND(ISNUMBER(G81),G81&gt;=0)),"現有数量を確認",IF(H81="","単位を入力",IF(ISBLANK(I81),"在庫単価を入力",IF(NOT(AND(ISNUMBER(I81),I81&gt;=0)),"在庫単価を確認",IF(Y81="","単価の基準を入力",IF(NOT(ISNUMBER(M81)),"確認日・基準日を確認",IF(AND(L81&lt;&gt;"最終出庫日",L81&lt;&gt;"最終工程実績日",L81&lt;&gt;"最終出荷日",L81&lt;&gt;"最終引当解除日",L81&lt;&gt;"入庫日（未使用）",L81&lt;&gt;"製造指示日（暫定）",L81&lt;&gt;"作業票記録日（暫定）",L81&lt;&gt;"検査記録日（暫定）",L81&lt;&gt;"現物表示日（暫定）",L81&lt;&gt;"その他"),"基準日の種類を選択",IF(N81="","最終移動内容を入力",IF(AND(O81&lt;&gt;"見込み違い",O81&lt;&gt;"受注取消・失注",O81&lt;&gt;"設計変更",O81&lt;&gt;"仕様変更",O81&lt;&gt;"最小発注量",O81&lt;&gt;"発注過多",O81&lt;&gt;"工程停止",O81&lt;&gt;"不良・選別待ち",O81&lt;&gt;"余り材",O81&lt;&gt;"保管場所不明",O81&lt;&gt;"その他"),"滞留理由を選択",IF(AND(O81="その他",Z81=""),"その他の理由を補足",IF(P81="","現物確認日を入力",IF(NOT(IF(ISNUMBER(P81),AND(P81&gt;=1,P81&lt;=2958465,P81=INT(P81)),FALSE)),"現物確認日を確認",IF(P81&gt;$B$4,"現物確認日が未来",IF(AND(Q81&lt;&gt;"使用可",Q81&lt;&gt;"条件付き可",Q81&lt;&gt;"不可",Q81&lt;&gt;"要確認"),"品質・使用可否を選択",IF(R81="","需要見込みを入力（不明も可）",IF(AND(S81&lt;&gt;"保管継続",S81&lt;&gt;"発注停止",S81&lt;&gt;"優先使用",S81&lt;&gt;"転用",S81&lt;&gt;"再加工",S81&lt;&gt;"売却検討",S81&lt;&gt;"廃棄検討",S81&lt;&gt;"要調査"),"処置区分を選択",IF(T81="","処置案・使用条件を入力",IF(U81="","担当者を入力",IF(V81="","決裁者を入力",IF(ISBLANK(W81),"期限を入力",IF(NOT(IF(ISNUMBER(W81),AND(W81&gt;=1,W81&lt;=2958465,W81=INT(W81)),FALSE)),"期限を確認",IF(AND(NOT(ISBLANK(X81)),NOT(IF(ISNUMBER(X81),AND(X81&gt;=1,X81&lt;=2958465,X81=INT(X81)),FALSE))),"完了日を確認",IF(AND(NOT(ISBLANK(X81)),X81&gt;$B$4),"完了日が未来",IF(AND(NOT(ISBLANK(X81)),OR(ISBLANK(AA81),AB81="")),"完了時残数量・処置結果を入力",IF(AND(NOT(ISBLANK(X81)),NOT(AND(ISNUMBER(AA81),AA81&gt;=0,AA81&lt;=G81))),"完了時残数量を確認",IF(AND(NOT(ISBLANK(X81)),X81&lt;K81),"完了日が基準日より前",IF(AND(NOT(ISBLANK(X81)),X81&lt;P81),"完了日が現物確認日より前","")))))))))))))))))))))))))))))))))))</x:f>
      </x:c>
    </x:row>
    <x:row r="82" ht="30" customHeight="1">
      <x:c r="A82" s="29"/>
      <x:c r="B82" s="21"/>
      <x:c r="C82" s="29"/>
      <x:c r="D82" s="21"/>
      <x:c r="E82" s="29"/>
      <x:c r="F82" s="21"/>
      <x:c r="G82" s="24"/>
      <x:c r="H82" s="21"/>
      <x:c r="I82" s="24"/>
      <x:c r="J82" s="26" t="str">
        <x:f>IF(COUNTA(A82:I82,K82:L82,N82:AB82)=0,"",IF(OR(ISBLANK(G82),ISBLANK(I82)),"未入力",IF(AND(ISNUMBER(G82),ISNUMBER(I82),G82&gt;=0,I82&gt;=0),G82*I82,"数量・単価を確認")))</x:f>
      </x:c>
      <x:c r="K82" s="28"/>
      <x:c r="L82" s="21"/>
      <x:c r="M82" s="26" t="str">
        <x:f>IF(COUNTA(A82:I82,K82:L82,N82:AB82)=0,"",IF(ISBLANK(K82),"基準日未入力",IF(NOT(IF(ISNUMBER($B$4),AND($B$4&gt;=1,$B$4&lt;=2958465,$B$4=INT($B$4)),FALSE)),"確認日を確認",IF(NOT(IF(ISNUMBER(K82),AND(K82&gt;=1,K82&lt;=2958465,K82=INT(K82)),FALSE)),"基準日を確認",IF(K82&gt;$B$4,"基準日が未来",$B$4-K82)))))</x:f>
      </x:c>
      <x:c r="N82" s="21"/>
      <x:c r="O82" s="21"/>
      <x:c r="P82" s="28"/>
      <x:c r="Q82" s="21"/>
      <x:c r="R82" s="21"/>
      <x:c r="S82" s="21"/>
      <x:c r="T82" s="21"/>
      <x:c r="U82" s="21"/>
      <x:c r="V82" s="21"/>
      <x:c r="W82" s="28"/>
      <x:c r="X82" s="28"/>
      <x:c r="Y82" s="21"/>
      <x:c r="Z82" s="21"/>
      <x:c r="AA82" s="24"/>
      <x:c r="AB82" s="21"/>
      <x:c r="AC82" s="22" t="str">
        <x:f>IF(COUNTA(A82:I82,K82:L82,N82:AB82)=0,"",IF(NOT(IF(ISNUMBER($B$4),AND($B$4&gt;=1,$B$4&lt;=2958465,$B$4=INT($B$4)),FALSE)),"確認日を確認",IF(AND(IF(ISNUMBER(X82),AND(X82&gt;=1,X82&lt;=2958465,X82=INT(X82)),FALSE),X82&lt;=$B$4,IF(ISNUMBER(K82),X82&gt;=K82,FALSE),IF(ISNUMBER(P82),X82&gt;=P82,FALSE),ISNUMBER(AA82),AA82&gt;=0,ISNUMBER(G82),AA82&lt;=G82,AB82&lt;&gt;""),"完了",IF(ISBLANK(W82),"期限未入力",IF(NOT(IF(ISNUMBER(W82),AND(W82&gt;=1,W82&lt;=2958465,W82=INT(W82)),FALSE)),"期限を確認",IF(W82&lt;$B$4,"期限超過",IF(W82=$B$4,"本日期限","未完了")))))))</x:f>
      </x:c>
      <x:c r="AD82" s="22" t="str">
        <x:f>IF(COUNTA(A82:I82,K82:L82,N82:AB82)=0,"",IF(A82="","管理番号を入力",IF(COUNTIFS($A$12:$A$211,A82)&gt;1,"管理番号が重複",IF(AND(B82&lt;&gt;"原材料",B82&lt;&gt;"仕掛品",B82&lt;&gt;"製品",B82&lt;&gt;"補修用",B82&lt;&gt;"保留品",B82&lt;&gt;"受注生産用",B82&lt;&gt;"試作用",B82&lt;&gt;"顧客支給品",B82&lt;&gt;"その他"),"在庫区分を選択",IF(C82="","品番を入力",IF(D82="","品名・仕様を入力",IF(F82="","保管場所を入力",IF(ISBLANK(G82),"現有数量を入力",IF(NOT(AND(ISNUMBER(G82),G82&gt;=0)),"現有数量を確認",IF(H82="","単位を入力",IF(ISBLANK(I82),"在庫単価を入力",IF(NOT(AND(ISNUMBER(I82),I82&gt;=0)),"在庫単価を確認",IF(Y82="","単価の基準を入力",IF(NOT(ISNUMBER(M82)),"確認日・基準日を確認",IF(AND(L82&lt;&gt;"最終出庫日",L82&lt;&gt;"最終工程実績日",L82&lt;&gt;"最終出荷日",L82&lt;&gt;"最終引当解除日",L82&lt;&gt;"入庫日（未使用）",L82&lt;&gt;"製造指示日（暫定）",L82&lt;&gt;"作業票記録日（暫定）",L82&lt;&gt;"検査記録日（暫定）",L82&lt;&gt;"現物表示日（暫定）",L82&lt;&gt;"その他"),"基準日の種類を選択",IF(N82="","最終移動内容を入力",IF(AND(O82&lt;&gt;"見込み違い",O82&lt;&gt;"受注取消・失注",O82&lt;&gt;"設計変更",O82&lt;&gt;"仕様変更",O82&lt;&gt;"最小発注量",O82&lt;&gt;"発注過多",O82&lt;&gt;"工程停止",O82&lt;&gt;"不良・選別待ち",O82&lt;&gt;"余り材",O82&lt;&gt;"保管場所不明",O82&lt;&gt;"その他"),"滞留理由を選択",IF(AND(O82="その他",Z82=""),"その他の理由を補足",IF(P82="","現物確認日を入力",IF(NOT(IF(ISNUMBER(P82),AND(P82&gt;=1,P82&lt;=2958465,P82=INT(P82)),FALSE)),"現物確認日を確認",IF(P82&gt;$B$4,"現物確認日が未来",IF(AND(Q82&lt;&gt;"使用可",Q82&lt;&gt;"条件付き可",Q82&lt;&gt;"不可",Q82&lt;&gt;"要確認"),"品質・使用可否を選択",IF(R82="","需要見込みを入力（不明も可）",IF(AND(S82&lt;&gt;"保管継続",S82&lt;&gt;"発注停止",S82&lt;&gt;"優先使用",S82&lt;&gt;"転用",S82&lt;&gt;"再加工",S82&lt;&gt;"売却検討",S82&lt;&gt;"廃棄検討",S82&lt;&gt;"要調査"),"処置区分を選択",IF(T82="","処置案・使用条件を入力",IF(U82="","担当者を入力",IF(V82="","決裁者を入力",IF(ISBLANK(W82),"期限を入力",IF(NOT(IF(ISNUMBER(W82),AND(W82&gt;=1,W82&lt;=2958465,W82=INT(W82)),FALSE)),"期限を確認",IF(AND(NOT(ISBLANK(X82)),NOT(IF(ISNUMBER(X82),AND(X82&gt;=1,X82&lt;=2958465,X82=INT(X82)),FALSE))),"完了日を確認",IF(AND(NOT(ISBLANK(X82)),X82&gt;$B$4),"完了日が未来",IF(AND(NOT(ISBLANK(X82)),OR(ISBLANK(AA82),AB82="")),"完了時残数量・処置結果を入力",IF(AND(NOT(ISBLANK(X82)),NOT(AND(ISNUMBER(AA82),AA82&gt;=0,AA82&lt;=G82))),"完了時残数量を確認",IF(AND(NOT(ISBLANK(X82)),X82&lt;K82),"完了日が基準日より前",IF(AND(NOT(ISBLANK(X82)),X82&lt;P82),"完了日が現物確認日より前","")))))))))))))))))))))))))))))))))))</x:f>
      </x:c>
    </x:row>
    <x:row r="83" ht="30" customHeight="1">
      <x:c r="A83" s="29"/>
      <x:c r="B83" s="21"/>
      <x:c r="C83" s="29"/>
      <x:c r="D83" s="21"/>
      <x:c r="E83" s="29"/>
      <x:c r="F83" s="21"/>
      <x:c r="G83" s="24"/>
      <x:c r="H83" s="21"/>
      <x:c r="I83" s="24"/>
      <x:c r="J83" s="26" t="str">
        <x:f>IF(COUNTA(A83:I83,K83:L83,N83:AB83)=0,"",IF(OR(ISBLANK(G83),ISBLANK(I83)),"未入力",IF(AND(ISNUMBER(G83),ISNUMBER(I83),G83&gt;=0,I83&gt;=0),G83*I83,"数量・単価を確認")))</x:f>
      </x:c>
      <x:c r="K83" s="28"/>
      <x:c r="L83" s="21"/>
      <x:c r="M83" s="26" t="str">
        <x:f>IF(COUNTA(A83:I83,K83:L83,N83:AB83)=0,"",IF(ISBLANK(K83),"基準日未入力",IF(NOT(IF(ISNUMBER($B$4),AND($B$4&gt;=1,$B$4&lt;=2958465,$B$4=INT($B$4)),FALSE)),"確認日を確認",IF(NOT(IF(ISNUMBER(K83),AND(K83&gt;=1,K83&lt;=2958465,K83=INT(K83)),FALSE)),"基準日を確認",IF(K83&gt;$B$4,"基準日が未来",$B$4-K83)))))</x:f>
      </x:c>
      <x:c r="N83" s="21"/>
      <x:c r="O83" s="21"/>
      <x:c r="P83" s="28"/>
      <x:c r="Q83" s="21"/>
      <x:c r="R83" s="21"/>
      <x:c r="S83" s="21"/>
      <x:c r="T83" s="21"/>
      <x:c r="U83" s="21"/>
      <x:c r="V83" s="21"/>
      <x:c r="W83" s="28"/>
      <x:c r="X83" s="28"/>
      <x:c r="Y83" s="21"/>
      <x:c r="Z83" s="21"/>
      <x:c r="AA83" s="24"/>
      <x:c r="AB83" s="21"/>
      <x:c r="AC83" s="22" t="str">
        <x:f>IF(COUNTA(A83:I83,K83:L83,N83:AB83)=0,"",IF(NOT(IF(ISNUMBER($B$4),AND($B$4&gt;=1,$B$4&lt;=2958465,$B$4=INT($B$4)),FALSE)),"確認日を確認",IF(AND(IF(ISNUMBER(X83),AND(X83&gt;=1,X83&lt;=2958465,X83=INT(X83)),FALSE),X83&lt;=$B$4,IF(ISNUMBER(K83),X83&gt;=K83,FALSE),IF(ISNUMBER(P83),X83&gt;=P83,FALSE),ISNUMBER(AA83),AA83&gt;=0,ISNUMBER(G83),AA83&lt;=G83,AB83&lt;&gt;""),"完了",IF(ISBLANK(W83),"期限未入力",IF(NOT(IF(ISNUMBER(W83),AND(W83&gt;=1,W83&lt;=2958465,W83=INT(W83)),FALSE)),"期限を確認",IF(W83&lt;$B$4,"期限超過",IF(W83=$B$4,"本日期限","未完了")))))))</x:f>
      </x:c>
      <x:c r="AD83" s="22" t="str">
        <x:f>IF(COUNTA(A83:I83,K83:L83,N83:AB83)=0,"",IF(A83="","管理番号を入力",IF(COUNTIFS($A$12:$A$211,A83)&gt;1,"管理番号が重複",IF(AND(B83&lt;&gt;"原材料",B83&lt;&gt;"仕掛品",B83&lt;&gt;"製品",B83&lt;&gt;"補修用",B83&lt;&gt;"保留品",B83&lt;&gt;"受注生産用",B83&lt;&gt;"試作用",B83&lt;&gt;"顧客支給品",B83&lt;&gt;"その他"),"在庫区分を選択",IF(C83="","品番を入力",IF(D83="","品名・仕様を入力",IF(F83="","保管場所を入力",IF(ISBLANK(G83),"現有数量を入力",IF(NOT(AND(ISNUMBER(G83),G83&gt;=0)),"現有数量を確認",IF(H83="","単位を入力",IF(ISBLANK(I83),"在庫単価を入力",IF(NOT(AND(ISNUMBER(I83),I83&gt;=0)),"在庫単価を確認",IF(Y83="","単価の基準を入力",IF(NOT(ISNUMBER(M83)),"確認日・基準日を確認",IF(AND(L83&lt;&gt;"最終出庫日",L83&lt;&gt;"最終工程実績日",L83&lt;&gt;"最終出荷日",L83&lt;&gt;"最終引当解除日",L83&lt;&gt;"入庫日（未使用）",L83&lt;&gt;"製造指示日（暫定）",L83&lt;&gt;"作業票記録日（暫定）",L83&lt;&gt;"検査記録日（暫定）",L83&lt;&gt;"現物表示日（暫定）",L83&lt;&gt;"その他"),"基準日の種類を選択",IF(N83="","最終移動内容を入力",IF(AND(O83&lt;&gt;"見込み違い",O83&lt;&gt;"受注取消・失注",O83&lt;&gt;"設計変更",O83&lt;&gt;"仕様変更",O83&lt;&gt;"最小発注量",O83&lt;&gt;"発注過多",O83&lt;&gt;"工程停止",O83&lt;&gt;"不良・選別待ち",O83&lt;&gt;"余り材",O83&lt;&gt;"保管場所不明",O83&lt;&gt;"その他"),"滞留理由を選択",IF(AND(O83="その他",Z83=""),"その他の理由を補足",IF(P83="","現物確認日を入力",IF(NOT(IF(ISNUMBER(P83),AND(P83&gt;=1,P83&lt;=2958465,P83=INT(P83)),FALSE)),"現物確認日を確認",IF(P83&gt;$B$4,"現物確認日が未来",IF(AND(Q83&lt;&gt;"使用可",Q83&lt;&gt;"条件付き可",Q83&lt;&gt;"不可",Q83&lt;&gt;"要確認"),"品質・使用可否を選択",IF(R83="","需要見込みを入力（不明も可）",IF(AND(S83&lt;&gt;"保管継続",S83&lt;&gt;"発注停止",S83&lt;&gt;"優先使用",S83&lt;&gt;"転用",S83&lt;&gt;"再加工",S83&lt;&gt;"売却検討",S83&lt;&gt;"廃棄検討",S83&lt;&gt;"要調査"),"処置区分を選択",IF(T83="","処置案・使用条件を入力",IF(U83="","担当者を入力",IF(V83="","決裁者を入力",IF(ISBLANK(W83),"期限を入力",IF(NOT(IF(ISNUMBER(W83),AND(W83&gt;=1,W83&lt;=2958465,W83=INT(W83)),FALSE)),"期限を確認",IF(AND(NOT(ISBLANK(X83)),NOT(IF(ISNUMBER(X83),AND(X83&gt;=1,X83&lt;=2958465,X83=INT(X83)),FALSE))),"完了日を確認",IF(AND(NOT(ISBLANK(X83)),X83&gt;$B$4),"完了日が未来",IF(AND(NOT(ISBLANK(X83)),OR(ISBLANK(AA83),AB83="")),"完了時残数量・処置結果を入力",IF(AND(NOT(ISBLANK(X83)),NOT(AND(ISNUMBER(AA83),AA83&gt;=0,AA83&lt;=G83))),"完了時残数量を確認",IF(AND(NOT(ISBLANK(X83)),X83&lt;K83),"完了日が基準日より前",IF(AND(NOT(ISBLANK(X83)),X83&lt;P83),"完了日が現物確認日より前","")))))))))))))))))))))))))))))))))))</x:f>
      </x:c>
    </x:row>
    <x:row r="84" ht="30" customHeight="1">
      <x:c r="A84" s="29"/>
      <x:c r="B84" s="21"/>
      <x:c r="C84" s="29"/>
      <x:c r="D84" s="21"/>
      <x:c r="E84" s="29"/>
      <x:c r="F84" s="21"/>
      <x:c r="G84" s="24"/>
      <x:c r="H84" s="21"/>
      <x:c r="I84" s="24"/>
      <x:c r="J84" s="26" t="str">
        <x:f>IF(COUNTA(A84:I84,K84:L84,N84:AB84)=0,"",IF(OR(ISBLANK(G84),ISBLANK(I84)),"未入力",IF(AND(ISNUMBER(G84),ISNUMBER(I84),G84&gt;=0,I84&gt;=0),G84*I84,"数量・単価を確認")))</x:f>
      </x:c>
      <x:c r="K84" s="28"/>
      <x:c r="L84" s="21"/>
      <x:c r="M84" s="26" t="str">
        <x:f>IF(COUNTA(A84:I84,K84:L84,N84:AB84)=0,"",IF(ISBLANK(K84),"基準日未入力",IF(NOT(IF(ISNUMBER($B$4),AND($B$4&gt;=1,$B$4&lt;=2958465,$B$4=INT($B$4)),FALSE)),"確認日を確認",IF(NOT(IF(ISNUMBER(K84),AND(K84&gt;=1,K84&lt;=2958465,K84=INT(K84)),FALSE)),"基準日を確認",IF(K84&gt;$B$4,"基準日が未来",$B$4-K84)))))</x:f>
      </x:c>
      <x:c r="N84" s="21"/>
      <x:c r="O84" s="21"/>
      <x:c r="P84" s="28"/>
      <x:c r="Q84" s="21"/>
      <x:c r="R84" s="21"/>
      <x:c r="S84" s="21"/>
      <x:c r="T84" s="21"/>
      <x:c r="U84" s="21"/>
      <x:c r="V84" s="21"/>
      <x:c r="W84" s="28"/>
      <x:c r="X84" s="28"/>
      <x:c r="Y84" s="21"/>
      <x:c r="Z84" s="21"/>
      <x:c r="AA84" s="24"/>
      <x:c r="AB84" s="21"/>
      <x:c r="AC84" s="22" t="str">
        <x:f>IF(COUNTA(A84:I84,K84:L84,N84:AB84)=0,"",IF(NOT(IF(ISNUMBER($B$4),AND($B$4&gt;=1,$B$4&lt;=2958465,$B$4=INT($B$4)),FALSE)),"確認日を確認",IF(AND(IF(ISNUMBER(X84),AND(X84&gt;=1,X84&lt;=2958465,X84=INT(X84)),FALSE),X84&lt;=$B$4,IF(ISNUMBER(K84),X84&gt;=K84,FALSE),IF(ISNUMBER(P84),X84&gt;=P84,FALSE),ISNUMBER(AA84),AA84&gt;=0,ISNUMBER(G84),AA84&lt;=G84,AB84&lt;&gt;""),"完了",IF(ISBLANK(W84),"期限未入力",IF(NOT(IF(ISNUMBER(W84),AND(W84&gt;=1,W84&lt;=2958465,W84=INT(W84)),FALSE)),"期限を確認",IF(W84&lt;$B$4,"期限超過",IF(W84=$B$4,"本日期限","未完了")))))))</x:f>
      </x:c>
      <x:c r="AD84" s="22" t="str">
        <x:f>IF(COUNTA(A84:I84,K84:L84,N84:AB84)=0,"",IF(A84="","管理番号を入力",IF(COUNTIFS($A$12:$A$211,A84)&gt;1,"管理番号が重複",IF(AND(B84&lt;&gt;"原材料",B84&lt;&gt;"仕掛品",B84&lt;&gt;"製品",B84&lt;&gt;"補修用",B84&lt;&gt;"保留品",B84&lt;&gt;"受注生産用",B84&lt;&gt;"試作用",B84&lt;&gt;"顧客支給品",B84&lt;&gt;"その他"),"在庫区分を選択",IF(C84="","品番を入力",IF(D84="","品名・仕様を入力",IF(F84="","保管場所を入力",IF(ISBLANK(G84),"現有数量を入力",IF(NOT(AND(ISNUMBER(G84),G84&gt;=0)),"現有数量を確認",IF(H84="","単位を入力",IF(ISBLANK(I84),"在庫単価を入力",IF(NOT(AND(ISNUMBER(I84),I84&gt;=0)),"在庫単価を確認",IF(Y84="","単価の基準を入力",IF(NOT(ISNUMBER(M84)),"確認日・基準日を確認",IF(AND(L84&lt;&gt;"最終出庫日",L84&lt;&gt;"最終工程実績日",L84&lt;&gt;"最終出荷日",L84&lt;&gt;"最終引当解除日",L84&lt;&gt;"入庫日（未使用）",L84&lt;&gt;"製造指示日（暫定）",L84&lt;&gt;"作業票記録日（暫定）",L84&lt;&gt;"検査記録日（暫定）",L84&lt;&gt;"現物表示日（暫定）",L84&lt;&gt;"その他"),"基準日の種類を選択",IF(N84="","最終移動内容を入力",IF(AND(O84&lt;&gt;"見込み違い",O84&lt;&gt;"受注取消・失注",O84&lt;&gt;"設計変更",O84&lt;&gt;"仕様変更",O84&lt;&gt;"最小発注量",O84&lt;&gt;"発注過多",O84&lt;&gt;"工程停止",O84&lt;&gt;"不良・選別待ち",O84&lt;&gt;"余り材",O84&lt;&gt;"保管場所不明",O84&lt;&gt;"その他"),"滞留理由を選択",IF(AND(O84="その他",Z84=""),"その他の理由を補足",IF(P84="","現物確認日を入力",IF(NOT(IF(ISNUMBER(P84),AND(P84&gt;=1,P84&lt;=2958465,P84=INT(P84)),FALSE)),"現物確認日を確認",IF(P84&gt;$B$4,"現物確認日が未来",IF(AND(Q84&lt;&gt;"使用可",Q84&lt;&gt;"条件付き可",Q84&lt;&gt;"不可",Q84&lt;&gt;"要確認"),"品質・使用可否を選択",IF(R84="","需要見込みを入力（不明も可）",IF(AND(S84&lt;&gt;"保管継続",S84&lt;&gt;"発注停止",S84&lt;&gt;"優先使用",S84&lt;&gt;"転用",S84&lt;&gt;"再加工",S84&lt;&gt;"売却検討",S84&lt;&gt;"廃棄検討",S84&lt;&gt;"要調査"),"処置区分を選択",IF(T84="","処置案・使用条件を入力",IF(U84="","担当者を入力",IF(V84="","決裁者を入力",IF(ISBLANK(W84),"期限を入力",IF(NOT(IF(ISNUMBER(W84),AND(W84&gt;=1,W84&lt;=2958465,W84=INT(W84)),FALSE)),"期限を確認",IF(AND(NOT(ISBLANK(X84)),NOT(IF(ISNUMBER(X84),AND(X84&gt;=1,X84&lt;=2958465,X84=INT(X84)),FALSE))),"完了日を確認",IF(AND(NOT(ISBLANK(X84)),X84&gt;$B$4),"完了日が未来",IF(AND(NOT(ISBLANK(X84)),OR(ISBLANK(AA84),AB84="")),"完了時残数量・処置結果を入力",IF(AND(NOT(ISBLANK(X84)),NOT(AND(ISNUMBER(AA84),AA84&gt;=0,AA84&lt;=G84))),"完了時残数量を確認",IF(AND(NOT(ISBLANK(X84)),X84&lt;K84),"完了日が基準日より前",IF(AND(NOT(ISBLANK(X84)),X84&lt;P84),"完了日が現物確認日より前","")))))))))))))))))))))))))))))))))))</x:f>
      </x:c>
    </x:row>
    <x:row r="85" ht="30" customHeight="1">
      <x:c r="A85" s="29"/>
      <x:c r="B85" s="21"/>
      <x:c r="C85" s="29"/>
      <x:c r="D85" s="21"/>
      <x:c r="E85" s="29"/>
      <x:c r="F85" s="21"/>
      <x:c r="G85" s="24"/>
      <x:c r="H85" s="21"/>
      <x:c r="I85" s="24"/>
      <x:c r="J85" s="26" t="str">
        <x:f>IF(COUNTA(A85:I85,K85:L85,N85:AB85)=0,"",IF(OR(ISBLANK(G85),ISBLANK(I85)),"未入力",IF(AND(ISNUMBER(G85),ISNUMBER(I85),G85&gt;=0,I85&gt;=0),G85*I85,"数量・単価を確認")))</x:f>
      </x:c>
      <x:c r="K85" s="28"/>
      <x:c r="L85" s="21"/>
      <x:c r="M85" s="26" t="str">
        <x:f>IF(COUNTA(A85:I85,K85:L85,N85:AB85)=0,"",IF(ISBLANK(K85),"基準日未入力",IF(NOT(IF(ISNUMBER($B$4),AND($B$4&gt;=1,$B$4&lt;=2958465,$B$4=INT($B$4)),FALSE)),"確認日を確認",IF(NOT(IF(ISNUMBER(K85),AND(K85&gt;=1,K85&lt;=2958465,K85=INT(K85)),FALSE)),"基準日を確認",IF(K85&gt;$B$4,"基準日が未来",$B$4-K85)))))</x:f>
      </x:c>
      <x:c r="N85" s="21"/>
      <x:c r="O85" s="21"/>
      <x:c r="P85" s="28"/>
      <x:c r="Q85" s="21"/>
      <x:c r="R85" s="21"/>
      <x:c r="S85" s="21"/>
      <x:c r="T85" s="21"/>
      <x:c r="U85" s="21"/>
      <x:c r="V85" s="21"/>
      <x:c r="W85" s="28"/>
      <x:c r="X85" s="28"/>
      <x:c r="Y85" s="21"/>
      <x:c r="Z85" s="21"/>
      <x:c r="AA85" s="24"/>
      <x:c r="AB85" s="21"/>
      <x:c r="AC85" s="22" t="str">
        <x:f>IF(COUNTA(A85:I85,K85:L85,N85:AB85)=0,"",IF(NOT(IF(ISNUMBER($B$4),AND($B$4&gt;=1,$B$4&lt;=2958465,$B$4=INT($B$4)),FALSE)),"確認日を確認",IF(AND(IF(ISNUMBER(X85),AND(X85&gt;=1,X85&lt;=2958465,X85=INT(X85)),FALSE),X85&lt;=$B$4,IF(ISNUMBER(K85),X85&gt;=K85,FALSE),IF(ISNUMBER(P85),X85&gt;=P85,FALSE),ISNUMBER(AA85),AA85&gt;=0,ISNUMBER(G85),AA85&lt;=G85,AB85&lt;&gt;""),"完了",IF(ISBLANK(W85),"期限未入力",IF(NOT(IF(ISNUMBER(W85),AND(W85&gt;=1,W85&lt;=2958465,W85=INT(W85)),FALSE)),"期限を確認",IF(W85&lt;$B$4,"期限超過",IF(W85=$B$4,"本日期限","未完了")))))))</x:f>
      </x:c>
      <x:c r="AD85" s="22" t="str">
        <x:f>IF(COUNTA(A85:I85,K85:L85,N85:AB85)=0,"",IF(A85="","管理番号を入力",IF(COUNTIFS($A$12:$A$211,A85)&gt;1,"管理番号が重複",IF(AND(B85&lt;&gt;"原材料",B85&lt;&gt;"仕掛品",B85&lt;&gt;"製品",B85&lt;&gt;"補修用",B85&lt;&gt;"保留品",B85&lt;&gt;"受注生産用",B85&lt;&gt;"試作用",B85&lt;&gt;"顧客支給品",B85&lt;&gt;"その他"),"在庫区分を選択",IF(C85="","品番を入力",IF(D85="","品名・仕様を入力",IF(F85="","保管場所を入力",IF(ISBLANK(G85),"現有数量を入力",IF(NOT(AND(ISNUMBER(G85),G85&gt;=0)),"現有数量を確認",IF(H85="","単位を入力",IF(ISBLANK(I85),"在庫単価を入力",IF(NOT(AND(ISNUMBER(I85),I85&gt;=0)),"在庫単価を確認",IF(Y85="","単価の基準を入力",IF(NOT(ISNUMBER(M85)),"確認日・基準日を確認",IF(AND(L85&lt;&gt;"最終出庫日",L85&lt;&gt;"最終工程実績日",L85&lt;&gt;"最終出荷日",L85&lt;&gt;"最終引当解除日",L85&lt;&gt;"入庫日（未使用）",L85&lt;&gt;"製造指示日（暫定）",L85&lt;&gt;"作業票記録日（暫定）",L85&lt;&gt;"検査記録日（暫定）",L85&lt;&gt;"現物表示日（暫定）",L85&lt;&gt;"その他"),"基準日の種類を選択",IF(N85="","最終移動内容を入力",IF(AND(O85&lt;&gt;"見込み違い",O85&lt;&gt;"受注取消・失注",O85&lt;&gt;"設計変更",O85&lt;&gt;"仕様変更",O85&lt;&gt;"最小発注量",O85&lt;&gt;"発注過多",O85&lt;&gt;"工程停止",O85&lt;&gt;"不良・選別待ち",O85&lt;&gt;"余り材",O85&lt;&gt;"保管場所不明",O85&lt;&gt;"その他"),"滞留理由を選択",IF(AND(O85="その他",Z85=""),"その他の理由を補足",IF(P85="","現物確認日を入力",IF(NOT(IF(ISNUMBER(P85),AND(P85&gt;=1,P85&lt;=2958465,P85=INT(P85)),FALSE)),"現物確認日を確認",IF(P85&gt;$B$4,"現物確認日が未来",IF(AND(Q85&lt;&gt;"使用可",Q85&lt;&gt;"条件付き可",Q85&lt;&gt;"不可",Q85&lt;&gt;"要確認"),"品質・使用可否を選択",IF(R85="","需要見込みを入力（不明も可）",IF(AND(S85&lt;&gt;"保管継続",S85&lt;&gt;"発注停止",S85&lt;&gt;"優先使用",S85&lt;&gt;"転用",S85&lt;&gt;"再加工",S85&lt;&gt;"売却検討",S85&lt;&gt;"廃棄検討",S85&lt;&gt;"要調査"),"処置区分を選択",IF(T85="","処置案・使用条件を入力",IF(U85="","担当者を入力",IF(V85="","決裁者を入力",IF(ISBLANK(W85),"期限を入力",IF(NOT(IF(ISNUMBER(W85),AND(W85&gt;=1,W85&lt;=2958465,W85=INT(W85)),FALSE)),"期限を確認",IF(AND(NOT(ISBLANK(X85)),NOT(IF(ISNUMBER(X85),AND(X85&gt;=1,X85&lt;=2958465,X85=INT(X85)),FALSE))),"完了日を確認",IF(AND(NOT(ISBLANK(X85)),X85&gt;$B$4),"完了日が未来",IF(AND(NOT(ISBLANK(X85)),OR(ISBLANK(AA85),AB85="")),"完了時残数量・処置結果を入力",IF(AND(NOT(ISBLANK(X85)),NOT(AND(ISNUMBER(AA85),AA85&gt;=0,AA85&lt;=G85))),"完了時残数量を確認",IF(AND(NOT(ISBLANK(X85)),X85&lt;K85),"完了日が基準日より前",IF(AND(NOT(ISBLANK(X85)),X85&lt;P85),"完了日が現物確認日より前","")))))))))))))))))))))))))))))))))))</x:f>
      </x:c>
    </x:row>
    <x:row r="86" ht="30" customHeight="1">
      <x:c r="A86" s="29"/>
      <x:c r="B86" s="21"/>
      <x:c r="C86" s="29"/>
      <x:c r="D86" s="21"/>
      <x:c r="E86" s="29"/>
      <x:c r="F86" s="21"/>
      <x:c r="G86" s="24"/>
      <x:c r="H86" s="21"/>
      <x:c r="I86" s="24"/>
      <x:c r="J86" s="26" t="str">
        <x:f>IF(COUNTA(A86:I86,K86:L86,N86:AB86)=0,"",IF(OR(ISBLANK(G86),ISBLANK(I86)),"未入力",IF(AND(ISNUMBER(G86),ISNUMBER(I86),G86&gt;=0,I86&gt;=0),G86*I86,"数量・単価を確認")))</x:f>
      </x:c>
      <x:c r="K86" s="28"/>
      <x:c r="L86" s="21"/>
      <x:c r="M86" s="26" t="str">
        <x:f>IF(COUNTA(A86:I86,K86:L86,N86:AB86)=0,"",IF(ISBLANK(K86),"基準日未入力",IF(NOT(IF(ISNUMBER($B$4),AND($B$4&gt;=1,$B$4&lt;=2958465,$B$4=INT($B$4)),FALSE)),"確認日を確認",IF(NOT(IF(ISNUMBER(K86),AND(K86&gt;=1,K86&lt;=2958465,K86=INT(K86)),FALSE)),"基準日を確認",IF(K86&gt;$B$4,"基準日が未来",$B$4-K86)))))</x:f>
      </x:c>
      <x:c r="N86" s="21"/>
      <x:c r="O86" s="21"/>
      <x:c r="P86" s="28"/>
      <x:c r="Q86" s="21"/>
      <x:c r="R86" s="21"/>
      <x:c r="S86" s="21"/>
      <x:c r="T86" s="21"/>
      <x:c r="U86" s="21"/>
      <x:c r="V86" s="21"/>
      <x:c r="W86" s="28"/>
      <x:c r="X86" s="28"/>
      <x:c r="Y86" s="21"/>
      <x:c r="Z86" s="21"/>
      <x:c r="AA86" s="24"/>
      <x:c r="AB86" s="21"/>
      <x:c r="AC86" s="22" t="str">
        <x:f>IF(COUNTA(A86:I86,K86:L86,N86:AB86)=0,"",IF(NOT(IF(ISNUMBER($B$4),AND($B$4&gt;=1,$B$4&lt;=2958465,$B$4=INT($B$4)),FALSE)),"確認日を確認",IF(AND(IF(ISNUMBER(X86),AND(X86&gt;=1,X86&lt;=2958465,X86=INT(X86)),FALSE),X86&lt;=$B$4,IF(ISNUMBER(K86),X86&gt;=K86,FALSE),IF(ISNUMBER(P86),X86&gt;=P86,FALSE),ISNUMBER(AA86),AA86&gt;=0,ISNUMBER(G86),AA86&lt;=G86,AB86&lt;&gt;""),"完了",IF(ISBLANK(W86),"期限未入力",IF(NOT(IF(ISNUMBER(W86),AND(W86&gt;=1,W86&lt;=2958465,W86=INT(W86)),FALSE)),"期限を確認",IF(W86&lt;$B$4,"期限超過",IF(W86=$B$4,"本日期限","未完了")))))))</x:f>
      </x:c>
      <x:c r="AD86" s="22" t="str">
        <x:f>IF(COUNTA(A86:I86,K86:L86,N86:AB86)=0,"",IF(A86="","管理番号を入力",IF(COUNTIFS($A$12:$A$211,A86)&gt;1,"管理番号が重複",IF(AND(B86&lt;&gt;"原材料",B86&lt;&gt;"仕掛品",B86&lt;&gt;"製品",B86&lt;&gt;"補修用",B86&lt;&gt;"保留品",B86&lt;&gt;"受注生産用",B86&lt;&gt;"試作用",B86&lt;&gt;"顧客支給品",B86&lt;&gt;"その他"),"在庫区分を選択",IF(C86="","品番を入力",IF(D86="","品名・仕様を入力",IF(F86="","保管場所を入力",IF(ISBLANK(G86),"現有数量を入力",IF(NOT(AND(ISNUMBER(G86),G86&gt;=0)),"現有数量を確認",IF(H86="","単位を入力",IF(ISBLANK(I86),"在庫単価を入力",IF(NOT(AND(ISNUMBER(I86),I86&gt;=0)),"在庫単価を確認",IF(Y86="","単価の基準を入力",IF(NOT(ISNUMBER(M86)),"確認日・基準日を確認",IF(AND(L86&lt;&gt;"最終出庫日",L86&lt;&gt;"最終工程実績日",L86&lt;&gt;"最終出荷日",L86&lt;&gt;"最終引当解除日",L86&lt;&gt;"入庫日（未使用）",L86&lt;&gt;"製造指示日（暫定）",L86&lt;&gt;"作業票記録日（暫定）",L86&lt;&gt;"検査記録日（暫定）",L86&lt;&gt;"現物表示日（暫定）",L86&lt;&gt;"その他"),"基準日の種類を選択",IF(N86="","最終移動内容を入力",IF(AND(O86&lt;&gt;"見込み違い",O86&lt;&gt;"受注取消・失注",O86&lt;&gt;"設計変更",O86&lt;&gt;"仕様変更",O86&lt;&gt;"最小発注量",O86&lt;&gt;"発注過多",O86&lt;&gt;"工程停止",O86&lt;&gt;"不良・選別待ち",O86&lt;&gt;"余り材",O86&lt;&gt;"保管場所不明",O86&lt;&gt;"その他"),"滞留理由を選択",IF(AND(O86="その他",Z86=""),"その他の理由を補足",IF(P86="","現物確認日を入力",IF(NOT(IF(ISNUMBER(P86),AND(P86&gt;=1,P86&lt;=2958465,P86=INT(P86)),FALSE)),"現物確認日を確認",IF(P86&gt;$B$4,"現物確認日が未来",IF(AND(Q86&lt;&gt;"使用可",Q86&lt;&gt;"条件付き可",Q86&lt;&gt;"不可",Q86&lt;&gt;"要確認"),"品質・使用可否を選択",IF(R86="","需要見込みを入力（不明も可）",IF(AND(S86&lt;&gt;"保管継続",S86&lt;&gt;"発注停止",S86&lt;&gt;"優先使用",S86&lt;&gt;"転用",S86&lt;&gt;"再加工",S86&lt;&gt;"売却検討",S86&lt;&gt;"廃棄検討",S86&lt;&gt;"要調査"),"処置区分を選択",IF(T86="","処置案・使用条件を入力",IF(U86="","担当者を入力",IF(V86="","決裁者を入力",IF(ISBLANK(W86),"期限を入力",IF(NOT(IF(ISNUMBER(W86),AND(W86&gt;=1,W86&lt;=2958465,W86=INT(W86)),FALSE)),"期限を確認",IF(AND(NOT(ISBLANK(X86)),NOT(IF(ISNUMBER(X86),AND(X86&gt;=1,X86&lt;=2958465,X86=INT(X86)),FALSE))),"完了日を確認",IF(AND(NOT(ISBLANK(X86)),X86&gt;$B$4),"完了日が未来",IF(AND(NOT(ISBLANK(X86)),OR(ISBLANK(AA86),AB86="")),"完了時残数量・処置結果を入力",IF(AND(NOT(ISBLANK(X86)),NOT(AND(ISNUMBER(AA86),AA86&gt;=0,AA86&lt;=G86))),"完了時残数量を確認",IF(AND(NOT(ISBLANK(X86)),X86&lt;K86),"完了日が基準日より前",IF(AND(NOT(ISBLANK(X86)),X86&lt;P86),"完了日が現物確認日より前","")))))))))))))))))))))))))))))))))))</x:f>
      </x:c>
    </x:row>
    <x:row r="87" ht="30" customHeight="1">
      <x:c r="A87" s="29"/>
      <x:c r="B87" s="21"/>
      <x:c r="C87" s="29"/>
      <x:c r="D87" s="21"/>
      <x:c r="E87" s="29"/>
      <x:c r="F87" s="21"/>
      <x:c r="G87" s="24"/>
      <x:c r="H87" s="21"/>
      <x:c r="I87" s="24"/>
      <x:c r="J87" s="26" t="str">
        <x:f>IF(COUNTA(A87:I87,K87:L87,N87:AB87)=0,"",IF(OR(ISBLANK(G87),ISBLANK(I87)),"未入力",IF(AND(ISNUMBER(G87),ISNUMBER(I87),G87&gt;=0,I87&gt;=0),G87*I87,"数量・単価を確認")))</x:f>
      </x:c>
      <x:c r="K87" s="28"/>
      <x:c r="L87" s="21"/>
      <x:c r="M87" s="26" t="str">
        <x:f>IF(COUNTA(A87:I87,K87:L87,N87:AB87)=0,"",IF(ISBLANK(K87),"基準日未入力",IF(NOT(IF(ISNUMBER($B$4),AND($B$4&gt;=1,$B$4&lt;=2958465,$B$4=INT($B$4)),FALSE)),"確認日を確認",IF(NOT(IF(ISNUMBER(K87),AND(K87&gt;=1,K87&lt;=2958465,K87=INT(K87)),FALSE)),"基準日を確認",IF(K87&gt;$B$4,"基準日が未来",$B$4-K87)))))</x:f>
      </x:c>
      <x:c r="N87" s="21"/>
      <x:c r="O87" s="21"/>
      <x:c r="P87" s="28"/>
      <x:c r="Q87" s="21"/>
      <x:c r="R87" s="21"/>
      <x:c r="S87" s="21"/>
      <x:c r="T87" s="21"/>
      <x:c r="U87" s="21"/>
      <x:c r="V87" s="21"/>
      <x:c r="W87" s="28"/>
      <x:c r="X87" s="28"/>
      <x:c r="Y87" s="21"/>
      <x:c r="Z87" s="21"/>
      <x:c r="AA87" s="24"/>
      <x:c r="AB87" s="21"/>
      <x:c r="AC87" s="22" t="str">
        <x:f>IF(COUNTA(A87:I87,K87:L87,N87:AB87)=0,"",IF(NOT(IF(ISNUMBER($B$4),AND($B$4&gt;=1,$B$4&lt;=2958465,$B$4=INT($B$4)),FALSE)),"確認日を確認",IF(AND(IF(ISNUMBER(X87),AND(X87&gt;=1,X87&lt;=2958465,X87=INT(X87)),FALSE),X87&lt;=$B$4,IF(ISNUMBER(K87),X87&gt;=K87,FALSE),IF(ISNUMBER(P87),X87&gt;=P87,FALSE),ISNUMBER(AA87),AA87&gt;=0,ISNUMBER(G87),AA87&lt;=G87,AB87&lt;&gt;""),"完了",IF(ISBLANK(W87),"期限未入力",IF(NOT(IF(ISNUMBER(W87),AND(W87&gt;=1,W87&lt;=2958465,W87=INT(W87)),FALSE)),"期限を確認",IF(W87&lt;$B$4,"期限超過",IF(W87=$B$4,"本日期限","未完了")))))))</x:f>
      </x:c>
      <x:c r="AD87" s="22" t="str">
        <x:f>IF(COUNTA(A87:I87,K87:L87,N87:AB87)=0,"",IF(A87="","管理番号を入力",IF(COUNTIFS($A$12:$A$211,A87)&gt;1,"管理番号が重複",IF(AND(B87&lt;&gt;"原材料",B87&lt;&gt;"仕掛品",B87&lt;&gt;"製品",B87&lt;&gt;"補修用",B87&lt;&gt;"保留品",B87&lt;&gt;"受注生産用",B87&lt;&gt;"試作用",B87&lt;&gt;"顧客支給品",B87&lt;&gt;"その他"),"在庫区分を選択",IF(C87="","品番を入力",IF(D87="","品名・仕様を入力",IF(F87="","保管場所を入力",IF(ISBLANK(G87),"現有数量を入力",IF(NOT(AND(ISNUMBER(G87),G87&gt;=0)),"現有数量を確認",IF(H87="","単位を入力",IF(ISBLANK(I87),"在庫単価を入力",IF(NOT(AND(ISNUMBER(I87),I87&gt;=0)),"在庫単価を確認",IF(Y87="","単価の基準を入力",IF(NOT(ISNUMBER(M87)),"確認日・基準日を確認",IF(AND(L87&lt;&gt;"最終出庫日",L87&lt;&gt;"最終工程実績日",L87&lt;&gt;"最終出荷日",L87&lt;&gt;"最終引当解除日",L87&lt;&gt;"入庫日（未使用）",L87&lt;&gt;"製造指示日（暫定）",L87&lt;&gt;"作業票記録日（暫定）",L87&lt;&gt;"検査記録日（暫定）",L87&lt;&gt;"現物表示日（暫定）",L87&lt;&gt;"その他"),"基準日の種類を選択",IF(N87="","最終移動内容を入力",IF(AND(O87&lt;&gt;"見込み違い",O87&lt;&gt;"受注取消・失注",O87&lt;&gt;"設計変更",O87&lt;&gt;"仕様変更",O87&lt;&gt;"最小発注量",O87&lt;&gt;"発注過多",O87&lt;&gt;"工程停止",O87&lt;&gt;"不良・選別待ち",O87&lt;&gt;"余り材",O87&lt;&gt;"保管場所不明",O87&lt;&gt;"その他"),"滞留理由を選択",IF(AND(O87="その他",Z87=""),"その他の理由を補足",IF(P87="","現物確認日を入力",IF(NOT(IF(ISNUMBER(P87),AND(P87&gt;=1,P87&lt;=2958465,P87=INT(P87)),FALSE)),"現物確認日を確認",IF(P87&gt;$B$4,"現物確認日が未来",IF(AND(Q87&lt;&gt;"使用可",Q87&lt;&gt;"条件付き可",Q87&lt;&gt;"不可",Q87&lt;&gt;"要確認"),"品質・使用可否を選択",IF(R87="","需要見込みを入力（不明も可）",IF(AND(S87&lt;&gt;"保管継続",S87&lt;&gt;"発注停止",S87&lt;&gt;"優先使用",S87&lt;&gt;"転用",S87&lt;&gt;"再加工",S87&lt;&gt;"売却検討",S87&lt;&gt;"廃棄検討",S87&lt;&gt;"要調査"),"処置区分を選択",IF(T87="","処置案・使用条件を入力",IF(U87="","担当者を入力",IF(V87="","決裁者を入力",IF(ISBLANK(W87),"期限を入力",IF(NOT(IF(ISNUMBER(W87),AND(W87&gt;=1,W87&lt;=2958465,W87=INT(W87)),FALSE)),"期限を確認",IF(AND(NOT(ISBLANK(X87)),NOT(IF(ISNUMBER(X87),AND(X87&gt;=1,X87&lt;=2958465,X87=INT(X87)),FALSE))),"完了日を確認",IF(AND(NOT(ISBLANK(X87)),X87&gt;$B$4),"完了日が未来",IF(AND(NOT(ISBLANK(X87)),OR(ISBLANK(AA87),AB87="")),"完了時残数量・処置結果を入力",IF(AND(NOT(ISBLANK(X87)),NOT(AND(ISNUMBER(AA87),AA87&gt;=0,AA87&lt;=G87))),"完了時残数量を確認",IF(AND(NOT(ISBLANK(X87)),X87&lt;K87),"完了日が基準日より前",IF(AND(NOT(ISBLANK(X87)),X87&lt;P87),"完了日が現物確認日より前","")))))))))))))))))))))))))))))))))))</x:f>
      </x:c>
    </x:row>
    <x:row r="88" ht="30" customHeight="1">
      <x:c r="A88" s="29"/>
      <x:c r="B88" s="21"/>
      <x:c r="C88" s="29"/>
      <x:c r="D88" s="21"/>
      <x:c r="E88" s="29"/>
      <x:c r="F88" s="21"/>
      <x:c r="G88" s="24"/>
      <x:c r="H88" s="21"/>
      <x:c r="I88" s="24"/>
      <x:c r="J88" s="26" t="str">
        <x:f>IF(COUNTA(A88:I88,K88:L88,N88:AB88)=0,"",IF(OR(ISBLANK(G88),ISBLANK(I88)),"未入力",IF(AND(ISNUMBER(G88),ISNUMBER(I88),G88&gt;=0,I88&gt;=0),G88*I88,"数量・単価を確認")))</x:f>
      </x:c>
      <x:c r="K88" s="28"/>
      <x:c r="L88" s="21"/>
      <x:c r="M88" s="26" t="str">
        <x:f>IF(COUNTA(A88:I88,K88:L88,N88:AB88)=0,"",IF(ISBLANK(K88),"基準日未入力",IF(NOT(IF(ISNUMBER($B$4),AND($B$4&gt;=1,$B$4&lt;=2958465,$B$4=INT($B$4)),FALSE)),"確認日を確認",IF(NOT(IF(ISNUMBER(K88),AND(K88&gt;=1,K88&lt;=2958465,K88=INT(K88)),FALSE)),"基準日を確認",IF(K88&gt;$B$4,"基準日が未来",$B$4-K88)))))</x:f>
      </x:c>
      <x:c r="N88" s="21"/>
      <x:c r="O88" s="21"/>
      <x:c r="P88" s="28"/>
      <x:c r="Q88" s="21"/>
      <x:c r="R88" s="21"/>
      <x:c r="S88" s="21"/>
      <x:c r="T88" s="21"/>
      <x:c r="U88" s="21"/>
      <x:c r="V88" s="21"/>
      <x:c r="W88" s="28"/>
      <x:c r="X88" s="28"/>
      <x:c r="Y88" s="21"/>
      <x:c r="Z88" s="21"/>
      <x:c r="AA88" s="24"/>
      <x:c r="AB88" s="21"/>
      <x:c r="AC88" s="22" t="str">
        <x:f>IF(COUNTA(A88:I88,K88:L88,N88:AB88)=0,"",IF(NOT(IF(ISNUMBER($B$4),AND($B$4&gt;=1,$B$4&lt;=2958465,$B$4=INT($B$4)),FALSE)),"確認日を確認",IF(AND(IF(ISNUMBER(X88),AND(X88&gt;=1,X88&lt;=2958465,X88=INT(X88)),FALSE),X88&lt;=$B$4,IF(ISNUMBER(K88),X88&gt;=K88,FALSE),IF(ISNUMBER(P88),X88&gt;=P88,FALSE),ISNUMBER(AA88),AA88&gt;=0,ISNUMBER(G88),AA88&lt;=G88,AB88&lt;&gt;""),"完了",IF(ISBLANK(W88),"期限未入力",IF(NOT(IF(ISNUMBER(W88),AND(W88&gt;=1,W88&lt;=2958465,W88=INT(W88)),FALSE)),"期限を確認",IF(W88&lt;$B$4,"期限超過",IF(W88=$B$4,"本日期限","未完了")))))))</x:f>
      </x:c>
      <x:c r="AD88" s="22" t="str">
        <x:f>IF(COUNTA(A88:I88,K88:L88,N88:AB88)=0,"",IF(A88="","管理番号を入力",IF(COUNTIFS($A$12:$A$211,A88)&gt;1,"管理番号が重複",IF(AND(B88&lt;&gt;"原材料",B88&lt;&gt;"仕掛品",B88&lt;&gt;"製品",B88&lt;&gt;"補修用",B88&lt;&gt;"保留品",B88&lt;&gt;"受注生産用",B88&lt;&gt;"試作用",B88&lt;&gt;"顧客支給品",B88&lt;&gt;"その他"),"在庫区分を選択",IF(C88="","品番を入力",IF(D88="","品名・仕様を入力",IF(F88="","保管場所を入力",IF(ISBLANK(G88),"現有数量を入力",IF(NOT(AND(ISNUMBER(G88),G88&gt;=0)),"現有数量を確認",IF(H88="","単位を入力",IF(ISBLANK(I88),"在庫単価を入力",IF(NOT(AND(ISNUMBER(I88),I88&gt;=0)),"在庫単価を確認",IF(Y88="","単価の基準を入力",IF(NOT(ISNUMBER(M88)),"確認日・基準日を確認",IF(AND(L88&lt;&gt;"最終出庫日",L88&lt;&gt;"最終工程実績日",L88&lt;&gt;"最終出荷日",L88&lt;&gt;"最終引当解除日",L88&lt;&gt;"入庫日（未使用）",L88&lt;&gt;"製造指示日（暫定）",L88&lt;&gt;"作業票記録日（暫定）",L88&lt;&gt;"検査記録日（暫定）",L88&lt;&gt;"現物表示日（暫定）",L88&lt;&gt;"その他"),"基準日の種類を選択",IF(N88="","最終移動内容を入力",IF(AND(O88&lt;&gt;"見込み違い",O88&lt;&gt;"受注取消・失注",O88&lt;&gt;"設計変更",O88&lt;&gt;"仕様変更",O88&lt;&gt;"最小発注量",O88&lt;&gt;"発注過多",O88&lt;&gt;"工程停止",O88&lt;&gt;"不良・選別待ち",O88&lt;&gt;"余り材",O88&lt;&gt;"保管場所不明",O88&lt;&gt;"その他"),"滞留理由を選択",IF(AND(O88="その他",Z88=""),"その他の理由を補足",IF(P88="","現物確認日を入力",IF(NOT(IF(ISNUMBER(P88),AND(P88&gt;=1,P88&lt;=2958465,P88=INT(P88)),FALSE)),"現物確認日を確認",IF(P88&gt;$B$4,"現物確認日が未来",IF(AND(Q88&lt;&gt;"使用可",Q88&lt;&gt;"条件付き可",Q88&lt;&gt;"不可",Q88&lt;&gt;"要確認"),"品質・使用可否を選択",IF(R88="","需要見込みを入力（不明も可）",IF(AND(S88&lt;&gt;"保管継続",S88&lt;&gt;"発注停止",S88&lt;&gt;"優先使用",S88&lt;&gt;"転用",S88&lt;&gt;"再加工",S88&lt;&gt;"売却検討",S88&lt;&gt;"廃棄検討",S88&lt;&gt;"要調査"),"処置区分を選択",IF(T88="","処置案・使用条件を入力",IF(U88="","担当者を入力",IF(V88="","決裁者を入力",IF(ISBLANK(W88),"期限を入力",IF(NOT(IF(ISNUMBER(W88),AND(W88&gt;=1,W88&lt;=2958465,W88=INT(W88)),FALSE)),"期限を確認",IF(AND(NOT(ISBLANK(X88)),NOT(IF(ISNUMBER(X88),AND(X88&gt;=1,X88&lt;=2958465,X88=INT(X88)),FALSE))),"完了日を確認",IF(AND(NOT(ISBLANK(X88)),X88&gt;$B$4),"完了日が未来",IF(AND(NOT(ISBLANK(X88)),OR(ISBLANK(AA88),AB88="")),"完了時残数量・処置結果を入力",IF(AND(NOT(ISBLANK(X88)),NOT(AND(ISNUMBER(AA88),AA88&gt;=0,AA88&lt;=G88))),"完了時残数量を確認",IF(AND(NOT(ISBLANK(X88)),X88&lt;K88),"完了日が基準日より前",IF(AND(NOT(ISBLANK(X88)),X88&lt;P88),"完了日が現物確認日より前","")))))))))))))))))))))))))))))))))))</x:f>
      </x:c>
    </x:row>
    <x:row r="89" ht="30" customHeight="1">
      <x:c r="A89" s="29"/>
      <x:c r="B89" s="21"/>
      <x:c r="C89" s="29"/>
      <x:c r="D89" s="21"/>
      <x:c r="E89" s="29"/>
      <x:c r="F89" s="21"/>
      <x:c r="G89" s="24"/>
      <x:c r="H89" s="21"/>
      <x:c r="I89" s="24"/>
      <x:c r="J89" s="26" t="str">
        <x:f>IF(COUNTA(A89:I89,K89:L89,N89:AB89)=0,"",IF(OR(ISBLANK(G89),ISBLANK(I89)),"未入力",IF(AND(ISNUMBER(G89),ISNUMBER(I89),G89&gt;=0,I89&gt;=0),G89*I89,"数量・単価を確認")))</x:f>
      </x:c>
      <x:c r="K89" s="28"/>
      <x:c r="L89" s="21"/>
      <x:c r="M89" s="26" t="str">
        <x:f>IF(COUNTA(A89:I89,K89:L89,N89:AB89)=0,"",IF(ISBLANK(K89),"基準日未入力",IF(NOT(IF(ISNUMBER($B$4),AND($B$4&gt;=1,$B$4&lt;=2958465,$B$4=INT($B$4)),FALSE)),"確認日を確認",IF(NOT(IF(ISNUMBER(K89),AND(K89&gt;=1,K89&lt;=2958465,K89=INT(K89)),FALSE)),"基準日を確認",IF(K89&gt;$B$4,"基準日が未来",$B$4-K89)))))</x:f>
      </x:c>
      <x:c r="N89" s="21"/>
      <x:c r="O89" s="21"/>
      <x:c r="P89" s="28"/>
      <x:c r="Q89" s="21"/>
      <x:c r="R89" s="21"/>
      <x:c r="S89" s="21"/>
      <x:c r="T89" s="21"/>
      <x:c r="U89" s="21"/>
      <x:c r="V89" s="21"/>
      <x:c r="W89" s="28"/>
      <x:c r="X89" s="28"/>
      <x:c r="Y89" s="21"/>
      <x:c r="Z89" s="21"/>
      <x:c r="AA89" s="24"/>
      <x:c r="AB89" s="21"/>
      <x:c r="AC89" s="22" t="str">
        <x:f>IF(COUNTA(A89:I89,K89:L89,N89:AB89)=0,"",IF(NOT(IF(ISNUMBER($B$4),AND($B$4&gt;=1,$B$4&lt;=2958465,$B$4=INT($B$4)),FALSE)),"確認日を確認",IF(AND(IF(ISNUMBER(X89),AND(X89&gt;=1,X89&lt;=2958465,X89=INT(X89)),FALSE),X89&lt;=$B$4,IF(ISNUMBER(K89),X89&gt;=K89,FALSE),IF(ISNUMBER(P89),X89&gt;=P89,FALSE),ISNUMBER(AA89),AA89&gt;=0,ISNUMBER(G89),AA89&lt;=G89,AB89&lt;&gt;""),"完了",IF(ISBLANK(W89),"期限未入力",IF(NOT(IF(ISNUMBER(W89),AND(W89&gt;=1,W89&lt;=2958465,W89=INT(W89)),FALSE)),"期限を確認",IF(W89&lt;$B$4,"期限超過",IF(W89=$B$4,"本日期限","未完了")))))))</x:f>
      </x:c>
      <x:c r="AD89" s="22" t="str">
        <x:f>IF(COUNTA(A89:I89,K89:L89,N89:AB89)=0,"",IF(A89="","管理番号を入力",IF(COUNTIFS($A$12:$A$211,A89)&gt;1,"管理番号が重複",IF(AND(B89&lt;&gt;"原材料",B89&lt;&gt;"仕掛品",B89&lt;&gt;"製品",B89&lt;&gt;"補修用",B89&lt;&gt;"保留品",B89&lt;&gt;"受注生産用",B89&lt;&gt;"試作用",B89&lt;&gt;"顧客支給品",B89&lt;&gt;"その他"),"在庫区分を選択",IF(C89="","品番を入力",IF(D89="","品名・仕様を入力",IF(F89="","保管場所を入力",IF(ISBLANK(G89),"現有数量を入力",IF(NOT(AND(ISNUMBER(G89),G89&gt;=0)),"現有数量を確認",IF(H89="","単位を入力",IF(ISBLANK(I89),"在庫単価を入力",IF(NOT(AND(ISNUMBER(I89),I89&gt;=0)),"在庫単価を確認",IF(Y89="","単価の基準を入力",IF(NOT(ISNUMBER(M89)),"確認日・基準日を確認",IF(AND(L89&lt;&gt;"最終出庫日",L89&lt;&gt;"最終工程実績日",L89&lt;&gt;"最終出荷日",L89&lt;&gt;"最終引当解除日",L89&lt;&gt;"入庫日（未使用）",L89&lt;&gt;"製造指示日（暫定）",L89&lt;&gt;"作業票記録日（暫定）",L89&lt;&gt;"検査記録日（暫定）",L89&lt;&gt;"現物表示日（暫定）",L89&lt;&gt;"その他"),"基準日の種類を選択",IF(N89="","最終移動内容を入力",IF(AND(O89&lt;&gt;"見込み違い",O89&lt;&gt;"受注取消・失注",O89&lt;&gt;"設計変更",O89&lt;&gt;"仕様変更",O89&lt;&gt;"最小発注量",O89&lt;&gt;"発注過多",O89&lt;&gt;"工程停止",O89&lt;&gt;"不良・選別待ち",O89&lt;&gt;"余り材",O89&lt;&gt;"保管場所不明",O89&lt;&gt;"その他"),"滞留理由を選択",IF(AND(O89="その他",Z89=""),"その他の理由を補足",IF(P89="","現物確認日を入力",IF(NOT(IF(ISNUMBER(P89),AND(P89&gt;=1,P89&lt;=2958465,P89=INT(P89)),FALSE)),"現物確認日を確認",IF(P89&gt;$B$4,"現物確認日が未来",IF(AND(Q89&lt;&gt;"使用可",Q89&lt;&gt;"条件付き可",Q89&lt;&gt;"不可",Q89&lt;&gt;"要確認"),"品質・使用可否を選択",IF(R89="","需要見込みを入力（不明も可）",IF(AND(S89&lt;&gt;"保管継続",S89&lt;&gt;"発注停止",S89&lt;&gt;"優先使用",S89&lt;&gt;"転用",S89&lt;&gt;"再加工",S89&lt;&gt;"売却検討",S89&lt;&gt;"廃棄検討",S89&lt;&gt;"要調査"),"処置区分を選択",IF(T89="","処置案・使用条件を入力",IF(U89="","担当者を入力",IF(V89="","決裁者を入力",IF(ISBLANK(W89),"期限を入力",IF(NOT(IF(ISNUMBER(W89),AND(W89&gt;=1,W89&lt;=2958465,W89=INT(W89)),FALSE)),"期限を確認",IF(AND(NOT(ISBLANK(X89)),NOT(IF(ISNUMBER(X89),AND(X89&gt;=1,X89&lt;=2958465,X89=INT(X89)),FALSE))),"完了日を確認",IF(AND(NOT(ISBLANK(X89)),X89&gt;$B$4),"完了日が未来",IF(AND(NOT(ISBLANK(X89)),OR(ISBLANK(AA89),AB89="")),"完了時残数量・処置結果を入力",IF(AND(NOT(ISBLANK(X89)),NOT(AND(ISNUMBER(AA89),AA89&gt;=0,AA89&lt;=G89))),"完了時残数量を確認",IF(AND(NOT(ISBLANK(X89)),X89&lt;K89),"完了日が基準日より前",IF(AND(NOT(ISBLANK(X89)),X89&lt;P89),"完了日が現物確認日より前","")))))))))))))))))))))))))))))))))))</x:f>
      </x:c>
    </x:row>
    <x:row r="90" ht="30" customHeight="1">
      <x:c r="A90" s="29"/>
      <x:c r="B90" s="21"/>
      <x:c r="C90" s="29"/>
      <x:c r="D90" s="21"/>
      <x:c r="E90" s="29"/>
      <x:c r="F90" s="21"/>
      <x:c r="G90" s="24"/>
      <x:c r="H90" s="21"/>
      <x:c r="I90" s="24"/>
      <x:c r="J90" s="26" t="str">
        <x:f>IF(COUNTA(A90:I90,K90:L90,N90:AB90)=0,"",IF(OR(ISBLANK(G90),ISBLANK(I90)),"未入力",IF(AND(ISNUMBER(G90),ISNUMBER(I90),G90&gt;=0,I90&gt;=0),G90*I90,"数量・単価を確認")))</x:f>
      </x:c>
      <x:c r="K90" s="28"/>
      <x:c r="L90" s="21"/>
      <x:c r="M90" s="26" t="str">
        <x:f>IF(COUNTA(A90:I90,K90:L90,N90:AB90)=0,"",IF(ISBLANK(K90),"基準日未入力",IF(NOT(IF(ISNUMBER($B$4),AND($B$4&gt;=1,$B$4&lt;=2958465,$B$4=INT($B$4)),FALSE)),"確認日を確認",IF(NOT(IF(ISNUMBER(K90),AND(K90&gt;=1,K90&lt;=2958465,K90=INT(K90)),FALSE)),"基準日を確認",IF(K90&gt;$B$4,"基準日が未来",$B$4-K90)))))</x:f>
      </x:c>
      <x:c r="N90" s="21"/>
      <x:c r="O90" s="21"/>
      <x:c r="P90" s="28"/>
      <x:c r="Q90" s="21"/>
      <x:c r="R90" s="21"/>
      <x:c r="S90" s="21"/>
      <x:c r="T90" s="21"/>
      <x:c r="U90" s="21"/>
      <x:c r="V90" s="21"/>
      <x:c r="W90" s="28"/>
      <x:c r="X90" s="28"/>
      <x:c r="Y90" s="21"/>
      <x:c r="Z90" s="21"/>
      <x:c r="AA90" s="24"/>
      <x:c r="AB90" s="21"/>
      <x:c r="AC90" s="22" t="str">
        <x:f>IF(COUNTA(A90:I90,K90:L90,N90:AB90)=0,"",IF(NOT(IF(ISNUMBER($B$4),AND($B$4&gt;=1,$B$4&lt;=2958465,$B$4=INT($B$4)),FALSE)),"確認日を確認",IF(AND(IF(ISNUMBER(X90),AND(X90&gt;=1,X90&lt;=2958465,X90=INT(X90)),FALSE),X90&lt;=$B$4,IF(ISNUMBER(K90),X90&gt;=K90,FALSE),IF(ISNUMBER(P90),X90&gt;=P90,FALSE),ISNUMBER(AA90),AA90&gt;=0,ISNUMBER(G90),AA90&lt;=G90,AB90&lt;&gt;""),"完了",IF(ISBLANK(W90),"期限未入力",IF(NOT(IF(ISNUMBER(W90),AND(W90&gt;=1,W90&lt;=2958465,W90=INT(W90)),FALSE)),"期限を確認",IF(W90&lt;$B$4,"期限超過",IF(W90=$B$4,"本日期限","未完了")))))))</x:f>
      </x:c>
      <x:c r="AD90" s="22" t="str">
        <x:f>IF(COUNTA(A90:I90,K90:L90,N90:AB90)=0,"",IF(A90="","管理番号を入力",IF(COUNTIFS($A$12:$A$211,A90)&gt;1,"管理番号が重複",IF(AND(B90&lt;&gt;"原材料",B90&lt;&gt;"仕掛品",B90&lt;&gt;"製品",B90&lt;&gt;"補修用",B90&lt;&gt;"保留品",B90&lt;&gt;"受注生産用",B90&lt;&gt;"試作用",B90&lt;&gt;"顧客支給品",B90&lt;&gt;"その他"),"在庫区分を選択",IF(C90="","品番を入力",IF(D90="","品名・仕様を入力",IF(F90="","保管場所を入力",IF(ISBLANK(G90),"現有数量を入力",IF(NOT(AND(ISNUMBER(G90),G90&gt;=0)),"現有数量を確認",IF(H90="","単位を入力",IF(ISBLANK(I90),"在庫単価を入力",IF(NOT(AND(ISNUMBER(I90),I90&gt;=0)),"在庫単価を確認",IF(Y90="","単価の基準を入力",IF(NOT(ISNUMBER(M90)),"確認日・基準日を確認",IF(AND(L90&lt;&gt;"最終出庫日",L90&lt;&gt;"最終工程実績日",L90&lt;&gt;"最終出荷日",L90&lt;&gt;"最終引当解除日",L90&lt;&gt;"入庫日（未使用）",L90&lt;&gt;"製造指示日（暫定）",L90&lt;&gt;"作業票記録日（暫定）",L90&lt;&gt;"検査記録日（暫定）",L90&lt;&gt;"現物表示日（暫定）",L90&lt;&gt;"その他"),"基準日の種類を選択",IF(N90="","最終移動内容を入力",IF(AND(O90&lt;&gt;"見込み違い",O90&lt;&gt;"受注取消・失注",O90&lt;&gt;"設計変更",O90&lt;&gt;"仕様変更",O90&lt;&gt;"最小発注量",O90&lt;&gt;"発注過多",O90&lt;&gt;"工程停止",O90&lt;&gt;"不良・選別待ち",O90&lt;&gt;"余り材",O90&lt;&gt;"保管場所不明",O90&lt;&gt;"その他"),"滞留理由を選択",IF(AND(O90="その他",Z90=""),"その他の理由を補足",IF(P90="","現物確認日を入力",IF(NOT(IF(ISNUMBER(P90),AND(P90&gt;=1,P90&lt;=2958465,P90=INT(P90)),FALSE)),"現物確認日を確認",IF(P90&gt;$B$4,"現物確認日が未来",IF(AND(Q90&lt;&gt;"使用可",Q90&lt;&gt;"条件付き可",Q90&lt;&gt;"不可",Q90&lt;&gt;"要確認"),"品質・使用可否を選択",IF(R90="","需要見込みを入力（不明も可）",IF(AND(S90&lt;&gt;"保管継続",S90&lt;&gt;"発注停止",S90&lt;&gt;"優先使用",S90&lt;&gt;"転用",S90&lt;&gt;"再加工",S90&lt;&gt;"売却検討",S90&lt;&gt;"廃棄検討",S90&lt;&gt;"要調査"),"処置区分を選択",IF(T90="","処置案・使用条件を入力",IF(U90="","担当者を入力",IF(V90="","決裁者を入力",IF(ISBLANK(W90),"期限を入力",IF(NOT(IF(ISNUMBER(W90),AND(W90&gt;=1,W90&lt;=2958465,W90=INT(W90)),FALSE)),"期限を確認",IF(AND(NOT(ISBLANK(X90)),NOT(IF(ISNUMBER(X90),AND(X90&gt;=1,X90&lt;=2958465,X90=INT(X90)),FALSE))),"完了日を確認",IF(AND(NOT(ISBLANK(X90)),X90&gt;$B$4),"完了日が未来",IF(AND(NOT(ISBLANK(X90)),OR(ISBLANK(AA90),AB90="")),"完了時残数量・処置結果を入力",IF(AND(NOT(ISBLANK(X90)),NOT(AND(ISNUMBER(AA90),AA90&gt;=0,AA90&lt;=G90))),"完了時残数量を確認",IF(AND(NOT(ISBLANK(X90)),X90&lt;K90),"完了日が基準日より前",IF(AND(NOT(ISBLANK(X90)),X90&lt;P90),"完了日が現物確認日より前","")))))))))))))))))))))))))))))))))))</x:f>
      </x:c>
    </x:row>
    <x:row r="91" ht="30" customHeight="1">
      <x:c r="A91" s="29"/>
      <x:c r="B91" s="21"/>
      <x:c r="C91" s="29"/>
      <x:c r="D91" s="21"/>
      <x:c r="E91" s="29"/>
      <x:c r="F91" s="21"/>
      <x:c r="G91" s="24"/>
      <x:c r="H91" s="21"/>
      <x:c r="I91" s="24"/>
      <x:c r="J91" s="26" t="str">
        <x:f>IF(COUNTA(A91:I91,K91:L91,N91:AB91)=0,"",IF(OR(ISBLANK(G91),ISBLANK(I91)),"未入力",IF(AND(ISNUMBER(G91),ISNUMBER(I91),G91&gt;=0,I91&gt;=0),G91*I91,"数量・単価を確認")))</x:f>
      </x:c>
      <x:c r="K91" s="28"/>
      <x:c r="L91" s="21"/>
      <x:c r="M91" s="26" t="str">
        <x:f>IF(COUNTA(A91:I91,K91:L91,N91:AB91)=0,"",IF(ISBLANK(K91),"基準日未入力",IF(NOT(IF(ISNUMBER($B$4),AND($B$4&gt;=1,$B$4&lt;=2958465,$B$4=INT($B$4)),FALSE)),"確認日を確認",IF(NOT(IF(ISNUMBER(K91),AND(K91&gt;=1,K91&lt;=2958465,K91=INT(K91)),FALSE)),"基準日を確認",IF(K91&gt;$B$4,"基準日が未来",$B$4-K91)))))</x:f>
      </x:c>
      <x:c r="N91" s="21"/>
      <x:c r="O91" s="21"/>
      <x:c r="P91" s="28"/>
      <x:c r="Q91" s="21"/>
      <x:c r="R91" s="21"/>
      <x:c r="S91" s="21"/>
      <x:c r="T91" s="21"/>
      <x:c r="U91" s="21"/>
      <x:c r="V91" s="21"/>
      <x:c r="W91" s="28"/>
      <x:c r="X91" s="28"/>
      <x:c r="Y91" s="21"/>
      <x:c r="Z91" s="21"/>
      <x:c r="AA91" s="24"/>
      <x:c r="AB91" s="21"/>
      <x:c r="AC91" s="22" t="str">
        <x:f>IF(COUNTA(A91:I91,K91:L91,N91:AB91)=0,"",IF(NOT(IF(ISNUMBER($B$4),AND($B$4&gt;=1,$B$4&lt;=2958465,$B$4=INT($B$4)),FALSE)),"確認日を確認",IF(AND(IF(ISNUMBER(X91),AND(X91&gt;=1,X91&lt;=2958465,X91=INT(X91)),FALSE),X91&lt;=$B$4,IF(ISNUMBER(K91),X91&gt;=K91,FALSE),IF(ISNUMBER(P91),X91&gt;=P91,FALSE),ISNUMBER(AA91),AA91&gt;=0,ISNUMBER(G91),AA91&lt;=G91,AB91&lt;&gt;""),"完了",IF(ISBLANK(W91),"期限未入力",IF(NOT(IF(ISNUMBER(W91),AND(W91&gt;=1,W91&lt;=2958465,W91=INT(W91)),FALSE)),"期限を確認",IF(W91&lt;$B$4,"期限超過",IF(W91=$B$4,"本日期限","未完了")))))))</x:f>
      </x:c>
      <x:c r="AD91" s="22" t="str">
        <x:f>IF(COUNTA(A91:I91,K91:L91,N91:AB91)=0,"",IF(A91="","管理番号を入力",IF(COUNTIFS($A$12:$A$211,A91)&gt;1,"管理番号が重複",IF(AND(B91&lt;&gt;"原材料",B91&lt;&gt;"仕掛品",B91&lt;&gt;"製品",B91&lt;&gt;"補修用",B91&lt;&gt;"保留品",B91&lt;&gt;"受注生産用",B91&lt;&gt;"試作用",B91&lt;&gt;"顧客支給品",B91&lt;&gt;"その他"),"在庫区分を選択",IF(C91="","品番を入力",IF(D91="","品名・仕様を入力",IF(F91="","保管場所を入力",IF(ISBLANK(G91),"現有数量を入力",IF(NOT(AND(ISNUMBER(G91),G91&gt;=0)),"現有数量を確認",IF(H91="","単位を入力",IF(ISBLANK(I91),"在庫単価を入力",IF(NOT(AND(ISNUMBER(I91),I91&gt;=0)),"在庫単価を確認",IF(Y91="","単価の基準を入力",IF(NOT(ISNUMBER(M91)),"確認日・基準日を確認",IF(AND(L91&lt;&gt;"最終出庫日",L91&lt;&gt;"最終工程実績日",L91&lt;&gt;"最終出荷日",L91&lt;&gt;"最終引当解除日",L91&lt;&gt;"入庫日（未使用）",L91&lt;&gt;"製造指示日（暫定）",L91&lt;&gt;"作業票記録日（暫定）",L91&lt;&gt;"検査記録日（暫定）",L91&lt;&gt;"現物表示日（暫定）",L91&lt;&gt;"その他"),"基準日の種類を選択",IF(N91="","最終移動内容を入力",IF(AND(O91&lt;&gt;"見込み違い",O91&lt;&gt;"受注取消・失注",O91&lt;&gt;"設計変更",O91&lt;&gt;"仕様変更",O91&lt;&gt;"最小発注量",O91&lt;&gt;"発注過多",O91&lt;&gt;"工程停止",O91&lt;&gt;"不良・選別待ち",O91&lt;&gt;"余り材",O91&lt;&gt;"保管場所不明",O91&lt;&gt;"その他"),"滞留理由を選択",IF(AND(O91="その他",Z91=""),"その他の理由を補足",IF(P91="","現物確認日を入力",IF(NOT(IF(ISNUMBER(P91),AND(P91&gt;=1,P91&lt;=2958465,P91=INT(P91)),FALSE)),"現物確認日を確認",IF(P91&gt;$B$4,"現物確認日が未来",IF(AND(Q91&lt;&gt;"使用可",Q91&lt;&gt;"条件付き可",Q91&lt;&gt;"不可",Q91&lt;&gt;"要確認"),"品質・使用可否を選択",IF(R91="","需要見込みを入力（不明も可）",IF(AND(S91&lt;&gt;"保管継続",S91&lt;&gt;"発注停止",S91&lt;&gt;"優先使用",S91&lt;&gt;"転用",S91&lt;&gt;"再加工",S91&lt;&gt;"売却検討",S91&lt;&gt;"廃棄検討",S91&lt;&gt;"要調査"),"処置区分を選択",IF(T91="","処置案・使用条件を入力",IF(U91="","担当者を入力",IF(V91="","決裁者を入力",IF(ISBLANK(W91),"期限を入力",IF(NOT(IF(ISNUMBER(W91),AND(W91&gt;=1,W91&lt;=2958465,W91=INT(W91)),FALSE)),"期限を確認",IF(AND(NOT(ISBLANK(X91)),NOT(IF(ISNUMBER(X91),AND(X91&gt;=1,X91&lt;=2958465,X91=INT(X91)),FALSE))),"完了日を確認",IF(AND(NOT(ISBLANK(X91)),X91&gt;$B$4),"完了日が未来",IF(AND(NOT(ISBLANK(X91)),OR(ISBLANK(AA91),AB91="")),"完了時残数量・処置結果を入力",IF(AND(NOT(ISBLANK(X91)),NOT(AND(ISNUMBER(AA91),AA91&gt;=0,AA91&lt;=G91))),"完了時残数量を確認",IF(AND(NOT(ISBLANK(X91)),X91&lt;K91),"完了日が基準日より前",IF(AND(NOT(ISBLANK(X91)),X91&lt;P91),"完了日が現物確認日より前","")))))))))))))))))))))))))))))))))))</x:f>
      </x:c>
    </x:row>
    <x:row r="92" ht="30" customHeight="1">
      <x:c r="A92" s="29"/>
      <x:c r="B92" s="21"/>
      <x:c r="C92" s="29"/>
      <x:c r="D92" s="21"/>
      <x:c r="E92" s="29"/>
      <x:c r="F92" s="21"/>
      <x:c r="G92" s="24"/>
      <x:c r="H92" s="21"/>
      <x:c r="I92" s="24"/>
      <x:c r="J92" s="26" t="str">
        <x:f>IF(COUNTA(A92:I92,K92:L92,N92:AB92)=0,"",IF(OR(ISBLANK(G92),ISBLANK(I92)),"未入力",IF(AND(ISNUMBER(G92),ISNUMBER(I92),G92&gt;=0,I92&gt;=0),G92*I92,"数量・単価を確認")))</x:f>
      </x:c>
      <x:c r="K92" s="28"/>
      <x:c r="L92" s="21"/>
      <x:c r="M92" s="26" t="str">
        <x:f>IF(COUNTA(A92:I92,K92:L92,N92:AB92)=0,"",IF(ISBLANK(K92),"基準日未入力",IF(NOT(IF(ISNUMBER($B$4),AND($B$4&gt;=1,$B$4&lt;=2958465,$B$4=INT($B$4)),FALSE)),"確認日を確認",IF(NOT(IF(ISNUMBER(K92),AND(K92&gt;=1,K92&lt;=2958465,K92=INT(K92)),FALSE)),"基準日を確認",IF(K92&gt;$B$4,"基準日が未来",$B$4-K92)))))</x:f>
      </x:c>
      <x:c r="N92" s="21"/>
      <x:c r="O92" s="21"/>
      <x:c r="P92" s="28"/>
      <x:c r="Q92" s="21"/>
      <x:c r="R92" s="21"/>
      <x:c r="S92" s="21"/>
      <x:c r="T92" s="21"/>
      <x:c r="U92" s="21"/>
      <x:c r="V92" s="21"/>
      <x:c r="W92" s="28"/>
      <x:c r="X92" s="28"/>
      <x:c r="Y92" s="21"/>
      <x:c r="Z92" s="21"/>
      <x:c r="AA92" s="24"/>
      <x:c r="AB92" s="21"/>
      <x:c r="AC92" s="22" t="str">
        <x:f>IF(COUNTA(A92:I92,K92:L92,N92:AB92)=0,"",IF(NOT(IF(ISNUMBER($B$4),AND($B$4&gt;=1,$B$4&lt;=2958465,$B$4=INT($B$4)),FALSE)),"確認日を確認",IF(AND(IF(ISNUMBER(X92),AND(X92&gt;=1,X92&lt;=2958465,X92=INT(X92)),FALSE),X92&lt;=$B$4,IF(ISNUMBER(K92),X92&gt;=K92,FALSE),IF(ISNUMBER(P92),X92&gt;=P92,FALSE),ISNUMBER(AA92),AA92&gt;=0,ISNUMBER(G92),AA92&lt;=G92,AB92&lt;&gt;""),"完了",IF(ISBLANK(W92),"期限未入力",IF(NOT(IF(ISNUMBER(W92),AND(W92&gt;=1,W92&lt;=2958465,W92=INT(W92)),FALSE)),"期限を確認",IF(W92&lt;$B$4,"期限超過",IF(W92=$B$4,"本日期限","未完了")))))))</x:f>
      </x:c>
      <x:c r="AD92" s="22" t="str">
        <x:f>IF(COUNTA(A92:I92,K92:L92,N92:AB92)=0,"",IF(A92="","管理番号を入力",IF(COUNTIFS($A$12:$A$211,A92)&gt;1,"管理番号が重複",IF(AND(B92&lt;&gt;"原材料",B92&lt;&gt;"仕掛品",B92&lt;&gt;"製品",B92&lt;&gt;"補修用",B92&lt;&gt;"保留品",B92&lt;&gt;"受注生産用",B92&lt;&gt;"試作用",B92&lt;&gt;"顧客支給品",B92&lt;&gt;"その他"),"在庫区分を選択",IF(C92="","品番を入力",IF(D92="","品名・仕様を入力",IF(F92="","保管場所を入力",IF(ISBLANK(G92),"現有数量を入力",IF(NOT(AND(ISNUMBER(G92),G92&gt;=0)),"現有数量を確認",IF(H92="","単位を入力",IF(ISBLANK(I92),"在庫単価を入力",IF(NOT(AND(ISNUMBER(I92),I92&gt;=0)),"在庫単価を確認",IF(Y92="","単価の基準を入力",IF(NOT(ISNUMBER(M92)),"確認日・基準日を確認",IF(AND(L92&lt;&gt;"最終出庫日",L92&lt;&gt;"最終工程実績日",L92&lt;&gt;"最終出荷日",L92&lt;&gt;"最終引当解除日",L92&lt;&gt;"入庫日（未使用）",L92&lt;&gt;"製造指示日（暫定）",L92&lt;&gt;"作業票記録日（暫定）",L92&lt;&gt;"検査記録日（暫定）",L92&lt;&gt;"現物表示日（暫定）",L92&lt;&gt;"その他"),"基準日の種類を選択",IF(N92="","最終移動内容を入力",IF(AND(O92&lt;&gt;"見込み違い",O92&lt;&gt;"受注取消・失注",O92&lt;&gt;"設計変更",O92&lt;&gt;"仕様変更",O92&lt;&gt;"最小発注量",O92&lt;&gt;"発注過多",O92&lt;&gt;"工程停止",O92&lt;&gt;"不良・選別待ち",O92&lt;&gt;"余り材",O92&lt;&gt;"保管場所不明",O92&lt;&gt;"その他"),"滞留理由を選択",IF(AND(O92="その他",Z92=""),"その他の理由を補足",IF(P92="","現物確認日を入力",IF(NOT(IF(ISNUMBER(P92),AND(P92&gt;=1,P92&lt;=2958465,P92=INT(P92)),FALSE)),"現物確認日を確認",IF(P92&gt;$B$4,"現物確認日が未来",IF(AND(Q92&lt;&gt;"使用可",Q92&lt;&gt;"条件付き可",Q92&lt;&gt;"不可",Q92&lt;&gt;"要確認"),"品質・使用可否を選択",IF(R92="","需要見込みを入力（不明も可）",IF(AND(S92&lt;&gt;"保管継続",S92&lt;&gt;"発注停止",S92&lt;&gt;"優先使用",S92&lt;&gt;"転用",S92&lt;&gt;"再加工",S92&lt;&gt;"売却検討",S92&lt;&gt;"廃棄検討",S92&lt;&gt;"要調査"),"処置区分を選択",IF(T92="","処置案・使用条件を入力",IF(U92="","担当者を入力",IF(V92="","決裁者を入力",IF(ISBLANK(W92),"期限を入力",IF(NOT(IF(ISNUMBER(W92),AND(W92&gt;=1,W92&lt;=2958465,W92=INT(W92)),FALSE)),"期限を確認",IF(AND(NOT(ISBLANK(X92)),NOT(IF(ISNUMBER(X92),AND(X92&gt;=1,X92&lt;=2958465,X92=INT(X92)),FALSE))),"完了日を確認",IF(AND(NOT(ISBLANK(X92)),X92&gt;$B$4),"完了日が未来",IF(AND(NOT(ISBLANK(X92)),OR(ISBLANK(AA92),AB92="")),"完了時残数量・処置結果を入力",IF(AND(NOT(ISBLANK(X92)),NOT(AND(ISNUMBER(AA92),AA92&gt;=0,AA92&lt;=G92))),"完了時残数量を確認",IF(AND(NOT(ISBLANK(X92)),X92&lt;K92),"完了日が基準日より前",IF(AND(NOT(ISBLANK(X92)),X92&lt;P92),"完了日が現物確認日より前","")))))))))))))))))))))))))))))))))))</x:f>
      </x:c>
    </x:row>
    <x:row r="93" ht="30" customHeight="1">
      <x:c r="A93" s="29"/>
      <x:c r="B93" s="21"/>
      <x:c r="C93" s="29"/>
      <x:c r="D93" s="21"/>
      <x:c r="E93" s="29"/>
      <x:c r="F93" s="21"/>
      <x:c r="G93" s="24"/>
      <x:c r="H93" s="21"/>
      <x:c r="I93" s="24"/>
      <x:c r="J93" s="26" t="str">
        <x:f>IF(COUNTA(A93:I93,K93:L93,N93:AB93)=0,"",IF(OR(ISBLANK(G93),ISBLANK(I93)),"未入力",IF(AND(ISNUMBER(G93),ISNUMBER(I93),G93&gt;=0,I93&gt;=0),G93*I93,"数量・単価を確認")))</x:f>
      </x:c>
      <x:c r="K93" s="28"/>
      <x:c r="L93" s="21"/>
      <x:c r="M93" s="26" t="str">
        <x:f>IF(COUNTA(A93:I93,K93:L93,N93:AB93)=0,"",IF(ISBLANK(K93),"基準日未入力",IF(NOT(IF(ISNUMBER($B$4),AND($B$4&gt;=1,$B$4&lt;=2958465,$B$4=INT($B$4)),FALSE)),"確認日を確認",IF(NOT(IF(ISNUMBER(K93),AND(K93&gt;=1,K93&lt;=2958465,K93=INT(K93)),FALSE)),"基準日を確認",IF(K93&gt;$B$4,"基準日が未来",$B$4-K93)))))</x:f>
      </x:c>
      <x:c r="N93" s="21"/>
      <x:c r="O93" s="21"/>
      <x:c r="P93" s="28"/>
      <x:c r="Q93" s="21"/>
      <x:c r="R93" s="21"/>
      <x:c r="S93" s="21"/>
      <x:c r="T93" s="21"/>
      <x:c r="U93" s="21"/>
      <x:c r="V93" s="21"/>
      <x:c r="W93" s="28"/>
      <x:c r="X93" s="28"/>
      <x:c r="Y93" s="21"/>
      <x:c r="Z93" s="21"/>
      <x:c r="AA93" s="24"/>
      <x:c r="AB93" s="21"/>
      <x:c r="AC93" s="22" t="str">
        <x:f>IF(COUNTA(A93:I93,K93:L93,N93:AB93)=0,"",IF(NOT(IF(ISNUMBER($B$4),AND($B$4&gt;=1,$B$4&lt;=2958465,$B$4=INT($B$4)),FALSE)),"確認日を確認",IF(AND(IF(ISNUMBER(X93),AND(X93&gt;=1,X93&lt;=2958465,X93=INT(X93)),FALSE),X93&lt;=$B$4,IF(ISNUMBER(K93),X93&gt;=K93,FALSE),IF(ISNUMBER(P93),X93&gt;=P93,FALSE),ISNUMBER(AA93),AA93&gt;=0,ISNUMBER(G93),AA93&lt;=G93,AB93&lt;&gt;""),"完了",IF(ISBLANK(W93),"期限未入力",IF(NOT(IF(ISNUMBER(W93),AND(W93&gt;=1,W93&lt;=2958465,W93=INT(W93)),FALSE)),"期限を確認",IF(W93&lt;$B$4,"期限超過",IF(W93=$B$4,"本日期限","未完了")))))))</x:f>
      </x:c>
      <x:c r="AD93" s="22" t="str">
        <x:f>IF(COUNTA(A93:I93,K93:L93,N93:AB93)=0,"",IF(A93="","管理番号を入力",IF(COUNTIFS($A$12:$A$211,A93)&gt;1,"管理番号が重複",IF(AND(B93&lt;&gt;"原材料",B93&lt;&gt;"仕掛品",B93&lt;&gt;"製品",B93&lt;&gt;"補修用",B93&lt;&gt;"保留品",B93&lt;&gt;"受注生産用",B93&lt;&gt;"試作用",B93&lt;&gt;"顧客支給品",B93&lt;&gt;"その他"),"在庫区分を選択",IF(C93="","品番を入力",IF(D93="","品名・仕様を入力",IF(F93="","保管場所を入力",IF(ISBLANK(G93),"現有数量を入力",IF(NOT(AND(ISNUMBER(G93),G93&gt;=0)),"現有数量を確認",IF(H93="","単位を入力",IF(ISBLANK(I93),"在庫単価を入力",IF(NOT(AND(ISNUMBER(I93),I93&gt;=0)),"在庫単価を確認",IF(Y93="","単価の基準を入力",IF(NOT(ISNUMBER(M93)),"確認日・基準日を確認",IF(AND(L93&lt;&gt;"最終出庫日",L93&lt;&gt;"最終工程実績日",L93&lt;&gt;"最終出荷日",L93&lt;&gt;"最終引当解除日",L93&lt;&gt;"入庫日（未使用）",L93&lt;&gt;"製造指示日（暫定）",L93&lt;&gt;"作業票記録日（暫定）",L93&lt;&gt;"検査記録日（暫定）",L93&lt;&gt;"現物表示日（暫定）",L93&lt;&gt;"その他"),"基準日の種類を選択",IF(N93="","最終移動内容を入力",IF(AND(O93&lt;&gt;"見込み違い",O93&lt;&gt;"受注取消・失注",O93&lt;&gt;"設計変更",O93&lt;&gt;"仕様変更",O93&lt;&gt;"最小発注量",O93&lt;&gt;"発注過多",O93&lt;&gt;"工程停止",O93&lt;&gt;"不良・選別待ち",O93&lt;&gt;"余り材",O93&lt;&gt;"保管場所不明",O93&lt;&gt;"その他"),"滞留理由を選択",IF(AND(O93="その他",Z93=""),"その他の理由を補足",IF(P93="","現物確認日を入力",IF(NOT(IF(ISNUMBER(P93),AND(P93&gt;=1,P93&lt;=2958465,P93=INT(P93)),FALSE)),"現物確認日を確認",IF(P93&gt;$B$4,"現物確認日が未来",IF(AND(Q93&lt;&gt;"使用可",Q93&lt;&gt;"条件付き可",Q93&lt;&gt;"不可",Q93&lt;&gt;"要確認"),"品質・使用可否を選択",IF(R93="","需要見込みを入力（不明も可）",IF(AND(S93&lt;&gt;"保管継続",S93&lt;&gt;"発注停止",S93&lt;&gt;"優先使用",S93&lt;&gt;"転用",S93&lt;&gt;"再加工",S93&lt;&gt;"売却検討",S93&lt;&gt;"廃棄検討",S93&lt;&gt;"要調査"),"処置区分を選択",IF(T93="","処置案・使用条件を入力",IF(U93="","担当者を入力",IF(V93="","決裁者を入力",IF(ISBLANK(W93),"期限を入力",IF(NOT(IF(ISNUMBER(W93),AND(W93&gt;=1,W93&lt;=2958465,W93=INT(W93)),FALSE)),"期限を確認",IF(AND(NOT(ISBLANK(X93)),NOT(IF(ISNUMBER(X93),AND(X93&gt;=1,X93&lt;=2958465,X93=INT(X93)),FALSE))),"完了日を確認",IF(AND(NOT(ISBLANK(X93)),X93&gt;$B$4),"完了日が未来",IF(AND(NOT(ISBLANK(X93)),OR(ISBLANK(AA93),AB93="")),"完了時残数量・処置結果を入力",IF(AND(NOT(ISBLANK(X93)),NOT(AND(ISNUMBER(AA93),AA93&gt;=0,AA93&lt;=G93))),"完了時残数量を確認",IF(AND(NOT(ISBLANK(X93)),X93&lt;K93),"完了日が基準日より前",IF(AND(NOT(ISBLANK(X93)),X93&lt;P93),"完了日が現物確認日より前","")))))))))))))))))))))))))))))))))))</x:f>
      </x:c>
    </x:row>
    <x:row r="94" ht="30" customHeight="1">
      <x:c r="A94" s="29"/>
      <x:c r="B94" s="21"/>
      <x:c r="C94" s="29"/>
      <x:c r="D94" s="21"/>
      <x:c r="E94" s="29"/>
      <x:c r="F94" s="21"/>
      <x:c r="G94" s="24"/>
      <x:c r="H94" s="21"/>
      <x:c r="I94" s="24"/>
      <x:c r="J94" s="26" t="str">
        <x:f>IF(COUNTA(A94:I94,K94:L94,N94:AB94)=0,"",IF(OR(ISBLANK(G94),ISBLANK(I94)),"未入力",IF(AND(ISNUMBER(G94),ISNUMBER(I94),G94&gt;=0,I94&gt;=0),G94*I94,"数量・単価を確認")))</x:f>
      </x:c>
      <x:c r="K94" s="28"/>
      <x:c r="L94" s="21"/>
      <x:c r="M94" s="26" t="str">
        <x:f>IF(COUNTA(A94:I94,K94:L94,N94:AB94)=0,"",IF(ISBLANK(K94),"基準日未入力",IF(NOT(IF(ISNUMBER($B$4),AND($B$4&gt;=1,$B$4&lt;=2958465,$B$4=INT($B$4)),FALSE)),"確認日を確認",IF(NOT(IF(ISNUMBER(K94),AND(K94&gt;=1,K94&lt;=2958465,K94=INT(K94)),FALSE)),"基準日を確認",IF(K94&gt;$B$4,"基準日が未来",$B$4-K94)))))</x:f>
      </x:c>
      <x:c r="N94" s="21"/>
      <x:c r="O94" s="21"/>
      <x:c r="P94" s="28"/>
      <x:c r="Q94" s="21"/>
      <x:c r="R94" s="21"/>
      <x:c r="S94" s="21"/>
      <x:c r="T94" s="21"/>
      <x:c r="U94" s="21"/>
      <x:c r="V94" s="21"/>
      <x:c r="W94" s="28"/>
      <x:c r="X94" s="28"/>
      <x:c r="Y94" s="21"/>
      <x:c r="Z94" s="21"/>
      <x:c r="AA94" s="24"/>
      <x:c r="AB94" s="21"/>
      <x:c r="AC94" s="22" t="str">
        <x:f>IF(COUNTA(A94:I94,K94:L94,N94:AB94)=0,"",IF(NOT(IF(ISNUMBER($B$4),AND($B$4&gt;=1,$B$4&lt;=2958465,$B$4=INT($B$4)),FALSE)),"確認日を確認",IF(AND(IF(ISNUMBER(X94),AND(X94&gt;=1,X94&lt;=2958465,X94=INT(X94)),FALSE),X94&lt;=$B$4,IF(ISNUMBER(K94),X94&gt;=K94,FALSE),IF(ISNUMBER(P94),X94&gt;=P94,FALSE),ISNUMBER(AA94),AA94&gt;=0,ISNUMBER(G94),AA94&lt;=G94,AB94&lt;&gt;""),"完了",IF(ISBLANK(W94),"期限未入力",IF(NOT(IF(ISNUMBER(W94),AND(W94&gt;=1,W94&lt;=2958465,W94=INT(W94)),FALSE)),"期限を確認",IF(W94&lt;$B$4,"期限超過",IF(W94=$B$4,"本日期限","未完了")))))))</x:f>
      </x:c>
      <x:c r="AD94" s="22" t="str">
        <x:f>IF(COUNTA(A94:I94,K94:L94,N94:AB94)=0,"",IF(A94="","管理番号を入力",IF(COUNTIFS($A$12:$A$211,A94)&gt;1,"管理番号が重複",IF(AND(B94&lt;&gt;"原材料",B94&lt;&gt;"仕掛品",B94&lt;&gt;"製品",B94&lt;&gt;"補修用",B94&lt;&gt;"保留品",B94&lt;&gt;"受注生産用",B94&lt;&gt;"試作用",B94&lt;&gt;"顧客支給品",B94&lt;&gt;"その他"),"在庫区分を選択",IF(C94="","品番を入力",IF(D94="","品名・仕様を入力",IF(F94="","保管場所を入力",IF(ISBLANK(G94),"現有数量を入力",IF(NOT(AND(ISNUMBER(G94),G94&gt;=0)),"現有数量を確認",IF(H94="","単位を入力",IF(ISBLANK(I94),"在庫単価を入力",IF(NOT(AND(ISNUMBER(I94),I94&gt;=0)),"在庫単価を確認",IF(Y94="","単価の基準を入力",IF(NOT(ISNUMBER(M94)),"確認日・基準日を確認",IF(AND(L94&lt;&gt;"最終出庫日",L94&lt;&gt;"最終工程実績日",L94&lt;&gt;"最終出荷日",L94&lt;&gt;"最終引当解除日",L94&lt;&gt;"入庫日（未使用）",L94&lt;&gt;"製造指示日（暫定）",L94&lt;&gt;"作業票記録日（暫定）",L94&lt;&gt;"検査記録日（暫定）",L94&lt;&gt;"現物表示日（暫定）",L94&lt;&gt;"その他"),"基準日の種類を選択",IF(N94="","最終移動内容を入力",IF(AND(O94&lt;&gt;"見込み違い",O94&lt;&gt;"受注取消・失注",O94&lt;&gt;"設計変更",O94&lt;&gt;"仕様変更",O94&lt;&gt;"最小発注量",O94&lt;&gt;"発注過多",O94&lt;&gt;"工程停止",O94&lt;&gt;"不良・選別待ち",O94&lt;&gt;"余り材",O94&lt;&gt;"保管場所不明",O94&lt;&gt;"その他"),"滞留理由を選択",IF(AND(O94="その他",Z94=""),"その他の理由を補足",IF(P94="","現物確認日を入力",IF(NOT(IF(ISNUMBER(P94),AND(P94&gt;=1,P94&lt;=2958465,P94=INT(P94)),FALSE)),"現物確認日を確認",IF(P94&gt;$B$4,"現物確認日が未来",IF(AND(Q94&lt;&gt;"使用可",Q94&lt;&gt;"条件付き可",Q94&lt;&gt;"不可",Q94&lt;&gt;"要確認"),"品質・使用可否を選択",IF(R94="","需要見込みを入力（不明も可）",IF(AND(S94&lt;&gt;"保管継続",S94&lt;&gt;"発注停止",S94&lt;&gt;"優先使用",S94&lt;&gt;"転用",S94&lt;&gt;"再加工",S94&lt;&gt;"売却検討",S94&lt;&gt;"廃棄検討",S94&lt;&gt;"要調査"),"処置区分を選択",IF(T94="","処置案・使用条件を入力",IF(U94="","担当者を入力",IF(V94="","決裁者を入力",IF(ISBLANK(W94),"期限を入力",IF(NOT(IF(ISNUMBER(W94),AND(W94&gt;=1,W94&lt;=2958465,W94=INT(W94)),FALSE)),"期限を確認",IF(AND(NOT(ISBLANK(X94)),NOT(IF(ISNUMBER(X94),AND(X94&gt;=1,X94&lt;=2958465,X94=INT(X94)),FALSE))),"完了日を確認",IF(AND(NOT(ISBLANK(X94)),X94&gt;$B$4),"完了日が未来",IF(AND(NOT(ISBLANK(X94)),OR(ISBLANK(AA94),AB94="")),"完了時残数量・処置結果を入力",IF(AND(NOT(ISBLANK(X94)),NOT(AND(ISNUMBER(AA94),AA94&gt;=0,AA94&lt;=G94))),"完了時残数量を確認",IF(AND(NOT(ISBLANK(X94)),X94&lt;K94),"完了日が基準日より前",IF(AND(NOT(ISBLANK(X94)),X94&lt;P94),"完了日が現物確認日より前","")))))))))))))))))))))))))))))))))))</x:f>
      </x:c>
    </x:row>
    <x:row r="95" ht="30" customHeight="1">
      <x:c r="A95" s="29"/>
      <x:c r="B95" s="21"/>
      <x:c r="C95" s="29"/>
      <x:c r="D95" s="21"/>
      <x:c r="E95" s="29"/>
      <x:c r="F95" s="21"/>
      <x:c r="G95" s="24"/>
      <x:c r="H95" s="21"/>
      <x:c r="I95" s="24"/>
      <x:c r="J95" s="26" t="str">
        <x:f>IF(COUNTA(A95:I95,K95:L95,N95:AB95)=0,"",IF(OR(ISBLANK(G95),ISBLANK(I95)),"未入力",IF(AND(ISNUMBER(G95),ISNUMBER(I95),G95&gt;=0,I95&gt;=0),G95*I95,"数量・単価を確認")))</x:f>
      </x:c>
      <x:c r="K95" s="28"/>
      <x:c r="L95" s="21"/>
      <x:c r="M95" s="26" t="str">
        <x:f>IF(COUNTA(A95:I95,K95:L95,N95:AB95)=0,"",IF(ISBLANK(K95),"基準日未入力",IF(NOT(IF(ISNUMBER($B$4),AND($B$4&gt;=1,$B$4&lt;=2958465,$B$4=INT($B$4)),FALSE)),"確認日を確認",IF(NOT(IF(ISNUMBER(K95),AND(K95&gt;=1,K95&lt;=2958465,K95=INT(K95)),FALSE)),"基準日を確認",IF(K95&gt;$B$4,"基準日が未来",$B$4-K95)))))</x:f>
      </x:c>
      <x:c r="N95" s="21"/>
      <x:c r="O95" s="21"/>
      <x:c r="P95" s="28"/>
      <x:c r="Q95" s="21"/>
      <x:c r="R95" s="21"/>
      <x:c r="S95" s="21"/>
      <x:c r="T95" s="21"/>
      <x:c r="U95" s="21"/>
      <x:c r="V95" s="21"/>
      <x:c r="W95" s="28"/>
      <x:c r="X95" s="28"/>
      <x:c r="Y95" s="21"/>
      <x:c r="Z95" s="21"/>
      <x:c r="AA95" s="24"/>
      <x:c r="AB95" s="21"/>
      <x:c r="AC95" s="22" t="str">
        <x:f>IF(COUNTA(A95:I95,K95:L95,N95:AB95)=0,"",IF(NOT(IF(ISNUMBER($B$4),AND($B$4&gt;=1,$B$4&lt;=2958465,$B$4=INT($B$4)),FALSE)),"確認日を確認",IF(AND(IF(ISNUMBER(X95),AND(X95&gt;=1,X95&lt;=2958465,X95=INT(X95)),FALSE),X95&lt;=$B$4,IF(ISNUMBER(K95),X95&gt;=K95,FALSE),IF(ISNUMBER(P95),X95&gt;=P95,FALSE),ISNUMBER(AA95),AA95&gt;=0,ISNUMBER(G95),AA95&lt;=G95,AB95&lt;&gt;""),"完了",IF(ISBLANK(W95),"期限未入力",IF(NOT(IF(ISNUMBER(W95),AND(W95&gt;=1,W95&lt;=2958465,W95=INT(W95)),FALSE)),"期限を確認",IF(W95&lt;$B$4,"期限超過",IF(W95=$B$4,"本日期限","未完了")))))))</x:f>
      </x:c>
      <x:c r="AD95" s="22" t="str">
        <x:f>IF(COUNTA(A95:I95,K95:L95,N95:AB95)=0,"",IF(A95="","管理番号を入力",IF(COUNTIFS($A$12:$A$211,A95)&gt;1,"管理番号が重複",IF(AND(B95&lt;&gt;"原材料",B95&lt;&gt;"仕掛品",B95&lt;&gt;"製品",B95&lt;&gt;"補修用",B95&lt;&gt;"保留品",B95&lt;&gt;"受注生産用",B95&lt;&gt;"試作用",B95&lt;&gt;"顧客支給品",B95&lt;&gt;"その他"),"在庫区分を選択",IF(C95="","品番を入力",IF(D95="","品名・仕様を入力",IF(F95="","保管場所を入力",IF(ISBLANK(G95),"現有数量を入力",IF(NOT(AND(ISNUMBER(G95),G95&gt;=0)),"現有数量を確認",IF(H95="","単位を入力",IF(ISBLANK(I95),"在庫単価を入力",IF(NOT(AND(ISNUMBER(I95),I95&gt;=0)),"在庫単価を確認",IF(Y95="","単価の基準を入力",IF(NOT(ISNUMBER(M95)),"確認日・基準日を確認",IF(AND(L95&lt;&gt;"最終出庫日",L95&lt;&gt;"最終工程実績日",L95&lt;&gt;"最終出荷日",L95&lt;&gt;"最終引当解除日",L95&lt;&gt;"入庫日（未使用）",L95&lt;&gt;"製造指示日（暫定）",L95&lt;&gt;"作業票記録日（暫定）",L95&lt;&gt;"検査記録日（暫定）",L95&lt;&gt;"現物表示日（暫定）",L95&lt;&gt;"その他"),"基準日の種類を選択",IF(N95="","最終移動内容を入力",IF(AND(O95&lt;&gt;"見込み違い",O95&lt;&gt;"受注取消・失注",O95&lt;&gt;"設計変更",O95&lt;&gt;"仕様変更",O95&lt;&gt;"最小発注量",O95&lt;&gt;"発注過多",O95&lt;&gt;"工程停止",O95&lt;&gt;"不良・選別待ち",O95&lt;&gt;"余り材",O95&lt;&gt;"保管場所不明",O95&lt;&gt;"その他"),"滞留理由を選択",IF(AND(O95="その他",Z95=""),"その他の理由を補足",IF(P95="","現物確認日を入力",IF(NOT(IF(ISNUMBER(P95),AND(P95&gt;=1,P95&lt;=2958465,P95=INT(P95)),FALSE)),"現物確認日を確認",IF(P95&gt;$B$4,"現物確認日が未来",IF(AND(Q95&lt;&gt;"使用可",Q95&lt;&gt;"条件付き可",Q95&lt;&gt;"不可",Q95&lt;&gt;"要確認"),"品質・使用可否を選択",IF(R95="","需要見込みを入力（不明も可）",IF(AND(S95&lt;&gt;"保管継続",S95&lt;&gt;"発注停止",S95&lt;&gt;"優先使用",S95&lt;&gt;"転用",S95&lt;&gt;"再加工",S95&lt;&gt;"売却検討",S95&lt;&gt;"廃棄検討",S95&lt;&gt;"要調査"),"処置区分を選択",IF(T95="","処置案・使用条件を入力",IF(U95="","担当者を入力",IF(V95="","決裁者を入力",IF(ISBLANK(W95),"期限を入力",IF(NOT(IF(ISNUMBER(W95),AND(W95&gt;=1,W95&lt;=2958465,W95=INT(W95)),FALSE)),"期限を確認",IF(AND(NOT(ISBLANK(X95)),NOT(IF(ISNUMBER(X95),AND(X95&gt;=1,X95&lt;=2958465,X95=INT(X95)),FALSE))),"完了日を確認",IF(AND(NOT(ISBLANK(X95)),X95&gt;$B$4),"完了日が未来",IF(AND(NOT(ISBLANK(X95)),OR(ISBLANK(AA95),AB95="")),"完了時残数量・処置結果を入力",IF(AND(NOT(ISBLANK(X95)),NOT(AND(ISNUMBER(AA95),AA95&gt;=0,AA95&lt;=G95))),"完了時残数量を確認",IF(AND(NOT(ISBLANK(X95)),X95&lt;K95),"完了日が基準日より前",IF(AND(NOT(ISBLANK(X95)),X95&lt;P95),"完了日が現物確認日より前","")))))))))))))))))))))))))))))))))))</x:f>
      </x:c>
    </x:row>
    <x:row r="96" ht="30" customHeight="1">
      <x:c r="A96" s="29"/>
      <x:c r="B96" s="21"/>
      <x:c r="C96" s="29"/>
      <x:c r="D96" s="21"/>
      <x:c r="E96" s="29"/>
      <x:c r="F96" s="21"/>
      <x:c r="G96" s="24"/>
      <x:c r="H96" s="21"/>
      <x:c r="I96" s="24"/>
      <x:c r="J96" s="26" t="str">
        <x:f>IF(COUNTA(A96:I96,K96:L96,N96:AB96)=0,"",IF(OR(ISBLANK(G96),ISBLANK(I96)),"未入力",IF(AND(ISNUMBER(G96),ISNUMBER(I96),G96&gt;=0,I96&gt;=0),G96*I96,"数量・単価を確認")))</x:f>
      </x:c>
      <x:c r="K96" s="28"/>
      <x:c r="L96" s="21"/>
      <x:c r="M96" s="26" t="str">
        <x:f>IF(COUNTA(A96:I96,K96:L96,N96:AB96)=0,"",IF(ISBLANK(K96),"基準日未入力",IF(NOT(IF(ISNUMBER($B$4),AND($B$4&gt;=1,$B$4&lt;=2958465,$B$4=INT($B$4)),FALSE)),"確認日を確認",IF(NOT(IF(ISNUMBER(K96),AND(K96&gt;=1,K96&lt;=2958465,K96=INT(K96)),FALSE)),"基準日を確認",IF(K96&gt;$B$4,"基準日が未来",$B$4-K96)))))</x:f>
      </x:c>
      <x:c r="N96" s="21"/>
      <x:c r="O96" s="21"/>
      <x:c r="P96" s="28"/>
      <x:c r="Q96" s="21"/>
      <x:c r="R96" s="21"/>
      <x:c r="S96" s="21"/>
      <x:c r="T96" s="21"/>
      <x:c r="U96" s="21"/>
      <x:c r="V96" s="21"/>
      <x:c r="W96" s="28"/>
      <x:c r="X96" s="28"/>
      <x:c r="Y96" s="21"/>
      <x:c r="Z96" s="21"/>
      <x:c r="AA96" s="24"/>
      <x:c r="AB96" s="21"/>
      <x:c r="AC96" s="22" t="str">
        <x:f>IF(COUNTA(A96:I96,K96:L96,N96:AB96)=0,"",IF(NOT(IF(ISNUMBER($B$4),AND($B$4&gt;=1,$B$4&lt;=2958465,$B$4=INT($B$4)),FALSE)),"確認日を確認",IF(AND(IF(ISNUMBER(X96),AND(X96&gt;=1,X96&lt;=2958465,X96=INT(X96)),FALSE),X96&lt;=$B$4,IF(ISNUMBER(K96),X96&gt;=K96,FALSE),IF(ISNUMBER(P96),X96&gt;=P96,FALSE),ISNUMBER(AA96),AA96&gt;=0,ISNUMBER(G96),AA96&lt;=G96,AB96&lt;&gt;""),"完了",IF(ISBLANK(W96),"期限未入力",IF(NOT(IF(ISNUMBER(W96),AND(W96&gt;=1,W96&lt;=2958465,W96=INT(W96)),FALSE)),"期限を確認",IF(W96&lt;$B$4,"期限超過",IF(W96=$B$4,"本日期限","未完了")))))))</x:f>
      </x:c>
      <x:c r="AD96" s="22" t="str">
        <x:f>IF(COUNTA(A96:I96,K96:L96,N96:AB96)=0,"",IF(A96="","管理番号を入力",IF(COUNTIFS($A$12:$A$211,A96)&gt;1,"管理番号が重複",IF(AND(B96&lt;&gt;"原材料",B96&lt;&gt;"仕掛品",B96&lt;&gt;"製品",B96&lt;&gt;"補修用",B96&lt;&gt;"保留品",B96&lt;&gt;"受注生産用",B96&lt;&gt;"試作用",B96&lt;&gt;"顧客支給品",B96&lt;&gt;"その他"),"在庫区分を選択",IF(C96="","品番を入力",IF(D96="","品名・仕様を入力",IF(F96="","保管場所を入力",IF(ISBLANK(G96),"現有数量を入力",IF(NOT(AND(ISNUMBER(G96),G96&gt;=0)),"現有数量を確認",IF(H96="","単位を入力",IF(ISBLANK(I96),"在庫単価を入力",IF(NOT(AND(ISNUMBER(I96),I96&gt;=0)),"在庫単価を確認",IF(Y96="","単価の基準を入力",IF(NOT(ISNUMBER(M96)),"確認日・基準日を確認",IF(AND(L96&lt;&gt;"最終出庫日",L96&lt;&gt;"最終工程実績日",L96&lt;&gt;"最終出荷日",L96&lt;&gt;"最終引当解除日",L96&lt;&gt;"入庫日（未使用）",L96&lt;&gt;"製造指示日（暫定）",L96&lt;&gt;"作業票記録日（暫定）",L96&lt;&gt;"検査記録日（暫定）",L96&lt;&gt;"現物表示日（暫定）",L96&lt;&gt;"その他"),"基準日の種類を選択",IF(N96="","最終移動内容を入力",IF(AND(O96&lt;&gt;"見込み違い",O96&lt;&gt;"受注取消・失注",O96&lt;&gt;"設計変更",O96&lt;&gt;"仕様変更",O96&lt;&gt;"最小発注量",O96&lt;&gt;"発注過多",O96&lt;&gt;"工程停止",O96&lt;&gt;"不良・選別待ち",O96&lt;&gt;"余り材",O96&lt;&gt;"保管場所不明",O96&lt;&gt;"その他"),"滞留理由を選択",IF(AND(O96="その他",Z96=""),"その他の理由を補足",IF(P96="","現物確認日を入力",IF(NOT(IF(ISNUMBER(P96),AND(P96&gt;=1,P96&lt;=2958465,P96=INT(P96)),FALSE)),"現物確認日を確認",IF(P96&gt;$B$4,"現物確認日が未来",IF(AND(Q96&lt;&gt;"使用可",Q96&lt;&gt;"条件付き可",Q96&lt;&gt;"不可",Q96&lt;&gt;"要確認"),"品質・使用可否を選択",IF(R96="","需要見込みを入力（不明も可）",IF(AND(S96&lt;&gt;"保管継続",S96&lt;&gt;"発注停止",S96&lt;&gt;"優先使用",S96&lt;&gt;"転用",S96&lt;&gt;"再加工",S96&lt;&gt;"売却検討",S96&lt;&gt;"廃棄検討",S96&lt;&gt;"要調査"),"処置区分を選択",IF(T96="","処置案・使用条件を入力",IF(U96="","担当者を入力",IF(V96="","決裁者を入力",IF(ISBLANK(W96),"期限を入力",IF(NOT(IF(ISNUMBER(W96),AND(W96&gt;=1,W96&lt;=2958465,W96=INT(W96)),FALSE)),"期限を確認",IF(AND(NOT(ISBLANK(X96)),NOT(IF(ISNUMBER(X96),AND(X96&gt;=1,X96&lt;=2958465,X96=INT(X96)),FALSE))),"完了日を確認",IF(AND(NOT(ISBLANK(X96)),X96&gt;$B$4),"完了日が未来",IF(AND(NOT(ISBLANK(X96)),OR(ISBLANK(AA96),AB96="")),"完了時残数量・処置結果を入力",IF(AND(NOT(ISBLANK(X96)),NOT(AND(ISNUMBER(AA96),AA96&gt;=0,AA96&lt;=G96))),"完了時残数量を確認",IF(AND(NOT(ISBLANK(X96)),X96&lt;K96),"完了日が基準日より前",IF(AND(NOT(ISBLANK(X96)),X96&lt;P96),"完了日が現物確認日より前","")))))))))))))))))))))))))))))))))))</x:f>
      </x:c>
    </x:row>
    <x:row r="97" ht="30" customHeight="1">
      <x:c r="A97" s="29"/>
      <x:c r="B97" s="21"/>
      <x:c r="C97" s="29"/>
      <x:c r="D97" s="21"/>
      <x:c r="E97" s="29"/>
      <x:c r="F97" s="21"/>
      <x:c r="G97" s="24"/>
      <x:c r="H97" s="21"/>
      <x:c r="I97" s="24"/>
      <x:c r="J97" s="26" t="str">
        <x:f>IF(COUNTA(A97:I97,K97:L97,N97:AB97)=0,"",IF(OR(ISBLANK(G97),ISBLANK(I97)),"未入力",IF(AND(ISNUMBER(G97),ISNUMBER(I97),G97&gt;=0,I97&gt;=0),G97*I97,"数量・単価を確認")))</x:f>
      </x:c>
      <x:c r="K97" s="28"/>
      <x:c r="L97" s="21"/>
      <x:c r="M97" s="26" t="str">
        <x:f>IF(COUNTA(A97:I97,K97:L97,N97:AB97)=0,"",IF(ISBLANK(K97),"基準日未入力",IF(NOT(IF(ISNUMBER($B$4),AND($B$4&gt;=1,$B$4&lt;=2958465,$B$4=INT($B$4)),FALSE)),"確認日を確認",IF(NOT(IF(ISNUMBER(K97),AND(K97&gt;=1,K97&lt;=2958465,K97=INT(K97)),FALSE)),"基準日を確認",IF(K97&gt;$B$4,"基準日が未来",$B$4-K97)))))</x:f>
      </x:c>
      <x:c r="N97" s="21"/>
      <x:c r="O97" s="21"/>
      <x:c r="P97" s="28"/>
      <x:c r="Q97" s="21"/>
      <x:c r="R97" s="21"/>
      <x:c r="S97" s="21"/>
      <x:c r="T97" s="21"/>
      <x:c r="U97" s="21"/>
      <x:c r="V97" s="21"/>
      <x:c r="W97" s="28"/>
      <x:c r="X97" s="28"/>
      <x:c r="Y97" s="21"/>
      <x:c r="Z97" s="21"/>
      <x:c r="AA97" s="24"/>
      <x:c r="AB97" s="21"/>
      <x:c r="AC97" s="22" t="str">
        <x:f>IF(COUNTA(A97:I97,K97:L97,N97:AB97)=0,"",IF(NOT(IF(ISNUMBER($B$4),AND($B$4&gt;=1,$B$4&lt;=2958465,$B$4=INT($B$4)),FALSE)),"確認日を確認",IF(AND(IF(ISNUMBER(X97),AND(X97&gt;=1,X97&lt;=2958465,X97=INT(X97)),FALSE),X97&lt;=$B$4,IF(ISNUMBER(K97),X97&gt;=K97,FALSE),IF(ISNUMBER(P97),X97&gt;=P97,FALSE),ISNUMBER(AA97),AA97&gt;=0,ISNUMBER(G97),AA97&lt;=G97,AB97&lt;&gt;""),"完了",IF(ISBLANK(W97),"期限未入力",IF(NOT(IF(ISNUMBER(W97),AND(W97&gt;=1,W97&lt;=2958465,W97=INT(W97)),FALSE)),"期限を確認",IF(W97&lt;$B$4,"期限超過",IF(W97=$B$4,"本日期限","未完了")))))))</x:f>
      </x:c>
      <x:c r="AD97" s="22" t="str">
        <x:f>IF(COUNTA(A97:I97,K97:L97,N97:AB97)=0,"",IF(A97="","管理番号を入力",IF(COUNTIFS($A$12:$A$211,A97)&gt;1,"管理番号が重複",IF(AND(B97&lt;&gt;"原材料",B97&lt;&gt;"仕掛品",B97&lt;&gt;"製品",B97&lt;&gt;"補修用",B97&lt;&gt;"保留品",B97&lt;&gt;"受注生産用",B97&lt;&gt;"試作用",B97&lt;&gt;"顧客支給品",B97&lt;&gt;"その他"),"在庫区分を選択",IF(C97="","品番を入力",IF(D97="","品名・仕様を入力",IF(F97="","保管場所を入力",IF(ISBLANK(G97),"現有数量を入力",IF(NOT(AND(ISNUMBER(G97),G97&gt;=0)),"現有数量を確認",IF(H97="","単位を入力",IF(ISBLANK(I97),"在庫単価を入力",IF(NOT(AND(ISNUMBER(I97),I97&gt;=0)),"在庫単価を確認",IF(Y97="","単価の基準を入力",IF(NOT(ISNUMBER(M97)),"確認日・基準日を確認",IF(AND(L97&lt;&gt;"最終出庫日",L97&lt;&gt;"最終工程実績日",L97&lt;&gt;"最終出荷日",L97&lt;&gt;"最終引当解除日",L97&lt;&gt;"入庫日（未使用）",L97&lt;&gt;"製造指示日（暫定）",L97&lt;&gt;"作業票記録日（暫定）",L97&lt;&gt;"検査記録日（暫定）",L97&lt;&gt;"現物表示日（暫定）",L97&lt;&gt;"その他"),"基準日の種類を選択",IF(N97="","最終移動内容を入力",IF(AND(O97&lt;&gt;"見込み違い",O97&lt;&gt;"受注取消・失注",O97&lt;&gt;"設計変更",O97&lt;&gt;"仕様変更",O97&lt;&gt;"最小発注量",O97&lt;&gt;"発注過多",O97&lt;&gt;"工程停止",O97&lt;&gt;"不良・選別待ち",O97&lt;&gt;"余り材",O97&lt;&gt;"保管場所不明",O97&lt;&gt;"その他"),"滞留理由を選択",IF(AND(O97="その他",Z97=""),"その他の理由を補足",IF(P97="","現物確認日を入力",IF(NOT(IF(ISNUMBER(P97),AND(P97&gt;=1,P97&lt;=2958465,P97=INT(P97)),FALSE)),"現物確認日を確認",IF(P97&gt;$B$4,"現物確認日が未来",IF(AND(Q97&lt;&gt;"使用可",Q97&lt;&gt;"条件付き可",Q97&lt;&gt;"不可",Q97&lt;&gt;"要確認"),"品質・使用可否を選択",IF(R97="","需要見込みを入力（不明も可）",IF(AND(S97&lt;&gt;"保管継続",S97&lt;&gt;"発注停止",S97&lt;&gt;"優先使用",S97&lt;&gt;"転用",S97&lt;&gt;"再加工",S97&lt;&gt;"売却検討",S97&lt;&gt;"廃棄検討",S97&lt;&gt;"要調査"),"処置区分を選択",IF(T97="","処置案・使用条件を入力",IF(U97="","担当者を入力",IF(V97="","決裁者を入力",IF(ISBLANK(W97),"期限を入力",IF(NOT(IF(ISNUMBER(W97),AND(W97&gt;=1,W97&lt;=2958465,W97=INT(W97)),FALSE)),"期限を確認",IF(AND(NOT(ISBLANK(X97)),NOT(IF(ISNUMBER(X97),AND(X97&gt;=1,X97&lt;=2958465,X97=INT(X97)),FALSE))),"完了日を確認",IF(AND(NOT(ISBLANK(X97)),X97&gt;$B$4),"完了日が未来",IF(AND(NOT(ISBLANK(X97)),OR(ISBLANK(AA97),AB97="")),"完了時残数量・処置結果を入力",IF(AND(NOT(ISBLANK(X97)),NOT(AND(ISNUMBER(AA97),AA97&gt;=0,AA97&lt;=G97))),"完了時残数量を確認",IF(AND(NOT(ISBLANK(X97)),X97&lt;K97),"完了日が基準日より前",IF(AND(NOT(ISBLANK(X97)),X97&lt;P97),"完了日が現物確認日より前","")))))))))))))))))))))))))))))))))))</x:f>
      </x:c>
    </x:row>
    <x:row r="98" ht="30" customHeight="1">
      <x:c r="A98" s="29"/>
      <x:c r="B98" s="21"/>
      <x:c r="C98" s="29"/>
      <x:c r="D98" s="21"/>
      <x:c r="E98" s="29"/>
      <x:c r="F98" s="21"/>
      <x:c r="G98" s="24"/>
      <x:c r="H98" s="21"/>
      <x:c r="I98" s="24"/>
      <x:c r="J98" s="26" t="str">
        <x:f>IF(COUNTA(A98:I98,K98:L98,N98:AB98)=0,"",IF(OR(ISBLANK(G98),ISBLANK(I98)),"未入力",IF(AND(ISNUMBER(G98),ISNUMBER(I98),G98&gt;=0,I98&gt;=0),G98*I98,"数量・単価を確認")))</x:f>
      </x:c>
      <x:c r="K98" s="28"/>
      <x:c r="L98" s="21"/>
      <x:c r="M98" s="26" t="str">
        <x:f>IF(COUNTA(A98:I98,K98:L98,N98:AB98)=0,"",IF(ISBLANK(K98),"基準日未入力",IF(NOT(IF(ISNUMBER($B$4),AND($B$4&gt;=1,$B$4&lt;=2958465,$B$4=INT($B$4)),FALSE)),"確認日を確認",IF(NOT(IF(ISNUMBER(K98),AND(K98&gt;=1,K98&lt;=2958465,K98=INT(K98)),FALSE)),"基準日を確認",IF(K98&gt;$B$4,"基準日が未来",$B$4-K98)))))</x:f>
      </x:c>
      <x:c r="N98" s="21"/>
      <x:c r="O98" s="21"/>
      <x:c r="P98" s="28"/>
      <x:c r="Q98" s="21"/>
      <x:c r="R98" s="21"/>
      <x:c r="S98" s="21"/>
      <x:c r="T98" s="21"/>
      <x:c r="U98" s="21"/>
      <x:c r="V98" s="21"/>
      <x:c r="W98" s="28"/>
      <x:c r="X98" s="28"/>
      <x:c r="Y98" s="21"/>
      <x:c r="Z98" s="21"/>
      <x:c r="AA98" s="24"/>
      <x:c r="AB98" s="21"/>
      <x:c r="AC98" s="22" t="str">
        <x:f>IF(COUNTA(A98:I98,K98:L98,N98:AB98)=0,"",IF(NOT(IF(ISNUMBER($B$4),AND($B$4&gt;=1,$B$4&lt;=2958465,$B$4=INT($B$4)),FALSE)),"確認日を確認",IF(AND(IF(ISNUMBER(X98),AND(X98&gt;=1,X98&lt;=2958465,X98=INT(X98)),FALSE),X98&lt;=$B$4,IF(ISNUMBER(K98),X98&gt;=K98,FALSE),IF(ISNUMBER(P98),X98&gt;=P98,FALSE),ISNUMBER(AA98),AA98&gt;=0,ISNUMBER(G98),AA98&lt;=G98,AB98&lt;&gt;""),"完了",IF(ISBLANK(W98),"期限未入力",IF(NOT(IF(ISNUMBER(W98),AND(W98&gt;=1,W98&lt;=2958465,W98=INT(W98)),FALSE)),"期限を確認",IF(W98&lt;$B$4,"期限超過",IF(W98=$B$4,"本日期限","未完了")))))))</x:f>
      </x:c>
      <x:c r="AD98" s="22" t="str">
        <x:f>IF(COUNTA(A98:I98,K98:L98,N98:AB98)=0,"",IF(A98="","管理番号を入力",IF(COUNTIFS($A$12:$A$211,A98)&gt;1,"管理番号が重複",IF(AND(B98&lt;&gt;"原材料",B98&lt;&gt;"仕掛品",B98&lt;&gt;"製品",B98&lt;&gt;"補修用",B98&lt;&gt;"保留品",B98&lt;&gt;"受注生産用",B98&lt;&gt;"試作用",B98&lt;&gt;"顧客支給品",B98&lt;&gt;"その他"),"在庫区分を選択",IF(C98="","品番を入力",IF(D98="","品名・仕様を入力",IF(F98="","保管場所を入力",IF(ISBLANK(G98),"現有数量を入力",IF(NOT(AND(ISNUMBER(G98),G98&gt;=0)),"現有数量を確認",IF(H98="","単位を入力",IF(ISBLANK(I98),"在庫単価を入力",IF(NOT(AND(ISNUMBER(I98),I98&gt;=0)),"在庫単価を確認",IF(Y98="","単価の基準を入力",IF(NOT(ISNUMBER(M98)),"確認日・基準日を確認",IF(AND(L98&lt;&gt;"最終出庫日",L98&lt;&gt;"最終工程実績日",L98&lt;&gt;"最終出荷日",L98&lt;&gt;"最終引当解除日",L98&lt;&gt;"入庫日（未使用）",L98&lt;&gt;"製造指示日（暫定）",L98&lt;&gt;"作業票記録日（暫定）",L98&lt;&gt;"検査記録日（暫定）",L98&lt;&gt;"現物表示日（暫定）",L98&lt;&gt;"その他"),"基準日の種類を選択",IF(N98="","最終移動内容を入力",IF(AND(O98&lt;&gt;"見込み違い",O98&lt;&gt;"受注取消・失注",O98&lt;&gt;"設計変更",O98&lt;&gt;"仕様変更",O98&lt;&gt;"最小発注量",O98&lt;&gt;"発注過多",O98&lt;&gt;"工程停止",O98&lt;&gt;"不良・選別待ち",O98&lt;&gt;"余り材",O98&lt;&gt;"保管場所不明",O98&lt;&gt;"その他"),"滞留理由を選択",IF(AND(O98="その他",Z98=""),"その他の理由を補足",IF(P98="","現物確認日を入力",IF(NOT(IF(ISNUMBER(P98),AND(P98&gt;=1,P98&lt;=2958465,P98=INT(P98)),FALSE)),"現物確認日を確認",IF(P98&gt;$B$4,"現物確認日が未来",IF(AND(Q98&lt;&gt;"使用可",Q98&lt;&gt;"条件付き可",Q98&lt;&gt;"不可",Q98&lt;&gt;"要確認"),"品質・使用可否を選択",IF(R98="","需要見込みを入力（不明も可）",IF(AND(S98&lt;&gt;"保管継続",S98&lt;&gt;"発注停止",S98&lt;&gt;"優先使用",S98&lt;&gt;"転用",S98&lt;&gt;"再加工",S98&lt;&gt;"売却検討",S98&lt;&gt;"廃棄検討",S98&lt;&gt;"要調査"),"処置区分を選択",IF(T98="","処置案・使用条件を入力",IF(U98="","担当者を入力",IF(V98="","決裁者を入力",IF(ISBLANK(W98),"期限を入力",IF(NOT(IF(ISNUMBER(W98),AND(W98&gt;=1,W98&lt;=2958465,W98=INT(W98)),FALSE)),"期限を確認",IF(AND(NOT(ISBLANK(X98)),NOT(IF(ISNUMBER(X98),AND(X98&gt;=1,X98&lt;=2958465,X98=INT(X98)),FALSE))),"完了日を確認",IF(AND(NOT(ISBLANK(X98)),X98&gt;$B$4),"完了日が未来",IF(AND(NOT(ISBLANK(X98)),OR(ISBLANK(AA98),AB98="")),"完了時残数量・処置結果を入力",IF(AND(NOT(ISBLANK(X98)),NOT(AND(ISNUMBER(AA98),AA98&gt;=0,AA98&lt;=G98))),"完了時残数量を確認",IF(AND(NOT(ISBLANK(X98)),X98&lt;K98),"完了日が基準日より前",IF(AND(NOT(ISBLANK(X98)),X98&lt;P98),"完了日が現物確認日より前","")))))))))))))))))))))))))))))))))))</x:f>
      </x:c>
    </x:row>
    <x:row r="99" ht="30" customHeight="1">
      <x:c r="A99" s="29"/>
      <x:c r="B99" s="21"/>
      <x:c r="C99" s="29"/>
      <x:c r="D99" s="21"/>
      <x:c r="E99" s="29"/>
      <x:c r="F99" s="21"/>
      <x:c r="G99" s="24"/>
      <x:c r="H99" s="21"/>
      <x:c r="I99" s="24"/>
      <x:c r="J99" s="26" t="str">
        <x:f>IF(COUNTA(A99:I99,K99:L99,N99:AB99)=0,"",IF(OR(ISBLANK(G99),ISBLANK(I99)),"未入力",IF(AND(ISNUMBER(G99),ISNUMBER(I99),G99&gt;=0,I99&gt;=0),G99*I99,"数量・単価を確認")))</x:f>
      </x:c>
      <x:c r="K99" s="28"/>
      <x:c r="L99" s="21"/>
      <x:c r="M99" s="26" t="str">
        <x:f>IF(COUNTA(A99:I99,K99:L99,N99:AB99)=0,"",IF(ISBLANK(K99),"基準日未入力",IF(NOT(IF(ISNUMBER($B$4),AND($B$4&gt;=1,$B$4&lt;=2958465,$B$4=INT($B$4)),FALSE)),"確認日を確認",IF(NOT(IF(ISNUMBER(K99),AND(K99&gt;=1,K99&lt;=2958465,K99=INT(K99)),FALSE)),"基準日を確認",IF(K99&gt;$B$4,"基準日が未来",$B$4-K99)))))</x:f>
      </x:c>
      <x:c r="N99" s="21"/>
      <x:c r="O99" s="21"/>
      <x:c r="P99" s="28"/>
      <x:c r="Q99" s="21"/>
      <x:c r="R99" s="21"/>
      <x:c r="S99" s="21"/>
      <x:c r="T99" s="21"/>
      <x:c r="U99" s="21"/>
      <x:c r="V99" s="21"/>
      <x:c r="W99" s="28"/>
      <x:c r="X99" s="28"/>
      <x:c r="Y99" s="21"/>
      <x:c r="Z99" s="21"/>
      <x:c r="AA99" s="24"/>
      <x:c r="AB99" s="21"/>
      <x:c r="AC99" s="22" t="str">
        <x:f>IF(COUNTA(A99:I99,K99:L99,N99:AB99)=0,"",IF(NOT(IF(ISNUMBER($B$4),AND($B$4&gt;=1,$B$4&lt;=2958465,$B$4=INT($B$4)),FALSE)),"確認日を確認",IF(AND(IF(ISNUMBER(X99),AND(X99&gt;=1,X99&lt;=2958465,X99=INT(X99)),FALSE),X99&lt;=$B$4,IF(ISNUMBER(K99),X99&gt;=K99,FALSE),IF(ISNUMBER(P99),X99&gt;=P99,FALSE),ISNUMBER(AA99),AA99&gt;=0,ISNUMBER(G99),AA99&lt;=G99,AB99&lt;&gt;""),"完了",IF(ISBLANK(W99),"期限未入力",IF(NOT(IF(ISNUMBER(W99),AND(W99&gt;=1,W99&lt;=2958465,W99=INT(W99)),FALSE)),"期限を確認",IF(W99&lt;$B$4,"期限超過",IF(W99=$B$4,"本日期限","未完了")))))))</x:f>
      </x:c>
      <x:c r="AD99" s="22" t="str">
        <x:f>IF(COUNTA(A99:I99,K99:L99,N99:AB99)=0,"",IF(A99="","管理番号を入力",IF(COUNTIFS($A$12:$A$211,A99)&gt;1,"管理番号が重複",IF(AND(B99&lt;&gt;"原材料",B99&lt;&gt;"仕掛品",B99&lt;&gt;"製品",B99&lt;&gt;"補修用",B99&lt;&gt;"保留品",B99&lt;&gt;"受注生産用",B99&lt;&gt;"試作用",B99&lt;&gt;"顧客支給品",B99&lt;&gt;"その他"),"在庫区分を選択",IF(C99="","品番を入力",IF(D99="","品名・仕様を入力",IF(F99="","保管場所を入力",IF(ISBLANK(G99),"現有数量を入力",IF(NOT(AND(ISNUMBER(G99),G99&gt;=0)),"現有数量を確認",IF(H99="","単位を入力",IF(ISBLANK(I99),"在庫単価を入力",IF(NOT(AND(ISNUMBER(I99),I99&gt;=0)),"在庫単価を確認",IF(Y99="","単価の基準を入力",IF(NOT(ISNUMBER(M99)),"確認日・基準日を確認",IF(AND(L99&lt;&gt;"最終出庫日",L99&lt;&gt;"最終工程実績日",L99&lt;&gt;"最終出荷日",L99&lt;&gt;"最終引当解除日",L99&lt;&gt;"入庫日（未使用）",L99&lt;&gt;"製造指示日（暫定）",L99&lt;&gt;"作業票記録日（暫定）",L99&lt;&gt;"検査記録日（暫定）",L99&lt;&gt;"現物表示日（暫定）",L99&lt;&gt;"その他"),"基準日の種類を選択",IF(N99="","最終移動内容を入力",IF(AND(O99&lt;&gt;"見込み違い",O99&lt;&gt;"受注取消・失注",O99&lt;&gt;"設計変更",O99&lt;&gt;"仕様変更",O99&lt;&gt;"最小発注量",O99&lt;&gt;"発注過多",O99&lt;&gt;"工程停止",O99&lt;&gt;"不良・選別待ち",O99&lt;&gt;"余り材",O99&lt;&gt;"保管場所不明",O99&lt;&gt;"その他"),"滞留理由を選択",IF(AND(O99="その他",Z99=""),"その他の理由を補足",IF(P99="","現物確認日を入力",IF(NOT(IF(ISNUMBER(P99),AND(P99&gt;=1,P99&lt;=2958465,P99=INT(P99)),FALSE)),"現物確認日を確認",IF(P99&gt;$B$4,"現物確認日が未来",IF(AND(Q99&lt;&gt;"使用可",Q99&lt;&gt;"条件付き可",Q99&lt;&gt;"不可",Q99&lt;&gt;"要確認"),"品質・使用可否を選択",IF(R99="","需要見込みを入力（不明も可）",IF(AND(S99&lt;&gt;"保管継続",S99&lt;&gt;"発注停止",S99&lt;&gt;"優先使用",S99&lt;&gt;"転用",S99&lt;&gt;"再加工",S99&lt;&gt;"売却検討",S99&lt;&gt;"廃棄検討",S99&lt;&gt;"要調査"),"処置区分を選択",IF(T99="","処置案・使用条件を入力",IF(U99="","担当者を入力",IF(V99="","決裁者を入力",IF(ISBLANK(W99),"期限を入力",IF(NOT(IF(ISNUMBER(W99),AND(W99&gt;=1,W99&lt;=2958465,W99=INT(W99)),FALSE)),"期限を確認",IF(AND(NOT(ISBLANK(X99)),NOT(IF(ISNUMBER(X99),AND(X99&gt;=1,X99&lt;=2958465,X99=INT(X99)),FALSE))),"完了日を確認",IF(AND(NOT(ISBLANK(X99)),X99&gt;$B$4),"完了日が未来",IF(AND(NOT(ISBLANK(X99)),OR(ISBLANK(AA99),AB99="")),"完了時残数量・処置結果を入力",IF(AND(NOT(ISBLANK(X99)),NOT(AND(ISNUMBER(AA99),AA99&gt;=0,AA99&lt;=G99))),"完了時残数量を確認",IF(AND(NOT(ISBLANK(X99)),X99&lt;K99),"完了日が基準日より前",IF(AND(NOT(ISBLANK(X99)),X99&lt;P99),"完了日が現物確認日より前","")))))))))))))))))))))))))))))))))))</x:f>
      </x:c>
    </x:row>
    <x:row r="100" ht="30" customHeight="1">
      <x:c r="A100" s="29"/>
      <x:c r="B100" s="21"/>
      <x:c r="C100" s="29"/>
      <x:c r="D100" s="21"/>
      <x:c r="E100" s="29"/>
      <x:c r="F100" s="21"/>
      <x:c r="G100" s="24"/>
      <x:c r="H100" s="21"/>
      <x:c r="I100" s="24"/>
      <x:c r="J100" s="26" t="str">
        <x:f>IF(COUNTA(A100:I100,K100:L100,N100:AB100)=0,"",IF(OR(ISBLANK(G100),ISBLANK(I100)),"未入力",IF(AND(ISNUMBER(G100),ISNUMBER(I100),G100&gt;=0,I100&gt;=0),G100*I100,"数量・単価を確認")))</x:f>
      </x:c>
      <x:c r="K100" s="28"/>
      <x:c r="L100" s="21"/>
      <x:c r="M100" s="26" t="str">
        <x:f>IF(COUNTA(A100:I100,K100:L100,N100:AB100)=0,"",IF(ISBLANK(K100),"基準日未入力",IF(NOT(IF(ISNUMBER($B$4),AND($B$4&gt;=1,$B$4&lt;=2958465,$B$4=INT($B$4)),FALSE)),"確認日を確認",IF(NOT(IF(ISNUMBER(K100),AND(K100&gt;=1,K100&lt;=2958465,K100=INT(K100)),FALSE)),"基準日を確認",IF(K100&gt;$B$4,"基準日が未来",$B$4-K100)))))</x:f>
      </x:c>
      <x:c r="N100" s="21"/>
      <x:c r="O100" s="21"/>
      <x:c r="P100" s="28"/>
      <x:c r="Q100" s="21"/>
      <x:c r="R100" s="21"/>
      <x:c r="S100" s="21"/>
      <x:c r="T100" s="21"/>
      <x:c r="U100" s="21"/>
      <x:c r="V100" s="21"/>
      <x:c r="W100" s="28"/>
      <x:c r="X100" s="28"/>
      <x:c r="Y100" s="21"/>
      <x:c r="Z100" s="21"/>
      <x:c r="AA100" s="24"/>
      <x:c r="AB100" s="21"/>
      <x:c r="AC100" s="22" t="str">
        <x:f>IF(COUNTA(A100:I100,K100:L100,N100:AB100)=0,"",IF(NOT(IF(ISNUMBER($B$4),AND($B$4&gt;=1,$B$4&lt;=2958465,$B$4=INT($B$4)),FALSE)),"確認日を確認",IF(AND(IF(ISNUMBER(X100),AND(X100&gt;=1,X100&lt;=2958465,X100=INT(X100)),FALSE),X100&lt;=$B$4,IF(ISNUMBER(K100),X100&gt;=K100,FALSE),IF(ISNUMBER(P100),X100&gt;=P100,FALSE),ISNUMBER(AA100),AA100&gt;=0,ISNUMBER(G100),AA100&lt;=G100,AB100&lt;&gt;""),"完了",IF(ISBLANK(W100),"期限未入力",IF(NOT(IF(ISNUMBER(W100),AND(W100&gt;=1,W100&lt;=2958465,W100=INT(W100)),FALSE)),"期限を確認",IF(W100&lt;$B$4,"期限超過",IF(W100=$B$4,"本日期限","未完了")))))))</x:f>
      </x:c>
      <x:c r="AD100" s="22" t="str">
        <x:f>IF(COUNTA(A100:I100,K100:L100,N100:AB100)=0,"",IF(A100="","管理番号を入力",IF(COUNTIFS($A$12:$A$211,A100)&gt;1,"管理番号が重複",IF(AND(B100&lt;&gt;"原材料",B100&lt;&gt;"仕掛品",B100&lt;&gt;"製品",B100&lt;&gt;"補修用",B100&lt;&gt;"保留品",B100&lt;&gt;"受注生産用",B100&lt;&gt;"試作用",B100&lt;&gt;"顧客支給品",B100&lt;&gt;"その他"),"在庫区分を選択",IF(C100="","品番を入力",IF(D100="","品名・仕様を入力",IF(F100="","保管場所を入力",IF(ISBLANK(G100),"現有数量を入力",IF(NOT(AND(ISNUMBER(G100),G100&gt;=0)),"現有数量を確認",IF(H100="","単位を入力",IF(ISBLANK(I100),"在庫単価を入力",IF(NOT(AND(ISNUMBER(I100),I100&gt;=0)),"在庫単価を確認",IF(Y100="","単価の基準を入力",IF(NOT(ISNUMBER(M100)),"確認日・基準日を確認",IF(AND(L100&lt;&gt;"最終出庫日",L100&lt;&gt;"最終工程実績日",L100&lt;&gt;"最終出荷日",L100&lt;&gt;"最終引当解除日",L100&lt;&gt;"入庫日（未使用）",L100&lt;&gt;"製造指示日（暫定）",L100&lt;&gt;"作業票記録日（暫定）",L100&lt;&gt;"検査記録日（暫定）",L100&lt;&gt;"現物表示日（暫定）",L100&lt;&gt;"その他"),"基準日の種類を選択",IF(N100="","最終移動内容を入力",IF(AND(O100&lt;&gt;"見込み違い",O100&lt;&gt;"受注取消・失注",O100&lt;&gt;"設計変更",O100&lt;&gt;"仕様変更",O100&lt;&gt;"最小発注量",O100&lt;&gt;"発注過多",O100&lt;&gt;"工程停止",O100&lt;&gt;"不良・選別待ち",O100&lt;&gt;"余り材",O100&lt;&gt;"保管場所不明",O100&lt;&gt;"その他"),"滞留理由を選択",IF(AND(O100="その他",Z100=""),"その他の理由を補足",IF(P100="","現物確認日を入力",IF(NOT(IF(ISNUMBER(P100),AND(P100&gt;=1,P100&lt;=2958465,P100=INT(P100)),FALSE)),"現物確認日を確認",IF(P100&gt;$B$4,"現物確認日が未来",IF(AND(Q100&lt;&gt;"使用可",Q100&lt;&gt;"条件付き可",Q100&lt;&gt;"不可",Q100&lt;&gt;"要確認"),"品質・使用可否を選択",IF(R100="","需要見込みを入力（不明も可）",IF(AND(S100&lt;&gt;"保管継続",S100&lt;&gt;"発注停止",S100&lt;&gt;"優先使用",S100&lt;&gt;"転用",S100&lt;&gt;"再加工",S100&lt;&gt;"売却検討",S100&lt;&gt;"廃棄検討",S100&lt;&gt;"要調査"),"処置区分を選択",IF(T100="","処置案・使用条件を入力",IF(U100="","担当者を入力",IF(V100="","決裁者を入力",IF(ISBLANK(W100),"期限を入力",IF(NOT(IF(ISNUMBER(W100),AND(W100&gt;=1,W100&lt;=2958465,W100=INT(W100)),FALSE)),"期限を確認",IF(AND(NOT(ISBLANK(X100)),NOT(IF(ISNUMBER(X100),AND(X100&gt;=1,X100&lt;=2958465,X100=INT(X100)),FALSE))),"完了日を確認",IF(AND(NOT(ISBLANK(X100)),X100&gt;$B$4),"完了日が未来",IF(AND(NOT(ISBLANK(X100)),OR(ISBLANK(AA100),AB100="")),"完了時残数量・処置結果を入力",IF(AND(NOT(ISBLANK(X100)),NOT(AND(ISNUMBER(AA100),AA100&gt;=0,AA100&lt;=G100))),"完了時残数量を確認",IF(AND(NOT(ISBLANK(X100)),X100&lt;K100),"完了日が基準日より前",IF(AND(NOT(ISBLANK(X100)),X100&lt;P100),"完了日が現物確認日より前","")))))))))))))))))))))))))))))))))))</x:f>
      </x:c>
    </x:row>
    <x:row r="101" ht="30" customHeight="1">
      <x:c r="A101" s="29"/>
      <x:c r="B101" s="21"/>
      <x:c r="C101" s="29"/>
      <x:c r="D101" s="21"/>
      <x:c r="E101" s="29"/>
      <x:c r="F101" s="21"/>
      <x:c r="G101" s="24"/>
      <x:c r="H101" s="21"/>
      <x:c r="I101" s="24"/>
      <x:c r="J101" s="26" t="str">
        <x:f>IF(COUNTA(A101:I101,K101:L101,N101:AB101)=0,"",IF(OR(ISBLANK(G101),ISBLANK(I101)),"未入力",IF(AND(ISNUMBER(G101),ISNUMBER(I101),G101&gt;=0,I101&gt;=0),G101*I101,"数量・単価を確認")))</x:f>
      </x:c>
      <x:c r="K101" s="28"/>
      <x:c r="L101" s="21"/>
      <x:c r="M101" s="26" t="str">
        <x:f>IF(COUNTA(A101:I101,K101:L101,N101:AB101)=0,"",IF(ISBLANK(K101),"基準日未入力",IF(NOT(IF(ISNUMBER($B$4),AND($B$4&gt;=1,$B$4&lt;=2958465,$B$4=INT($B$4)),FALSE)),"確認日を確認",IF(NOT(IF(ISNUMBER(K101),AND(K101&gt;=1,K101&lt;=2958465,K101=INT(K101)),FALSE)),"基準日を確認",IF(K101&gt;$B$4,"基準日が未来",$B$4-K101)))))</x:f>
      </x:c>
      <x:c r="N101" s="21"/>
      <x:c r="O101" s="21"/>
      <x:c r="P101" s="28"/>
      <x:c r="Q101" s="21"/>
      <x:c r="R101" s="21"/>
      <x:c r="S101" s="21"/>
      <x:c r="T101" s="21"/>
      <x:c r="U101" s="21"/>
      <x:c r="V101" s="21"/>
      <x:c r="W101" s="28"/>
      <x:c r="X101" s="28"/>
      <x:c r="Y101" s="21"/>
      <x:c r="Z101" s="21"/>
      <x:c r="AA101" s="24"/>
      <x:c r="AB101" s="21"/>
      <x:c r="AC101" s="22" t="str">
        <x:f>IF(COUNTA(A101:I101,K101:L101,N101:AB101)=0,"",IF(NOT(IF(ISNUMBER($B$4),AND($B$4&gt;=1,$B$4&lt;=2958465,$B$4=INT($B$4)),FALSE)),"確認日を確認",IF(AND(IF(ISNUMBER(X101),AND(X101&gt;=1,X101&lt;=2958465,X101=INT(X101)),FALSE),X101&lt;=$B$4,IF(ISNUMBER(K101),X101&gt;=K101,FALSE),IF(ISNUMBER(P101),X101&gt;=P101,FALSE),ISNUMBER(AA101),AA101&gt;=0,ISNUMBER(G101),AA101&lt;=G101,AB101&lt;&gt;""),"完了",IF(ISBLANK(W101),"期限未入力",IF(NOT(IF(ISNUMBER(W101),AND(W101&gt;=1,W101&lt;=2958465,W101=INT(W101)),FALSE)),"期限を確認",IF(W101&lt;$B$4,"期限超過",IF(W101=$B$4,"本日期限","未完了")))))))</x:f>
      </x:c>
      <x:c r="AD101" s="22" t="str">
        <x:f>IF(COUNTA(A101:I101,K101:L101,N101:AB101)=0,"",IF(A101="","管理番号を入力",IF(COUNTIFS($A$12:$A$211,A101)&gt;1,"管理番号が重複",IF(AND(B101&lt;&gt;"原材料",B101&lt;&gt;"仕掛品",B101&lt;&gt;"製品",B101&lt;&gt;"補修用",B101&lt;&gt;"保留品",B101&lt;&gt;"受注生産用",B101&lt;&gt;"試作用",B101&lt;&gt;"顧客支給品",B101&lt;&gt;"その他"),"在庫区分を選択",IF(C101="","品番を入力",IF(D101="","品名・仕様を入力",IF(F101="","保管場所を入力",IF(ISBLANK(G101),"現有数量を入力",IF(NOT(AND(ISNUMBER(G101),G101&gt;=0)),"現有数量を確認",IF(H101="","単位を入力",IF(ISBLANK(I101),"在庫単価を入力",IF(NOT(AND(ISNUMBER(I101),I101&gt;=0)),"在庫単価を確認",IF(Y101="","単価の基準を入力",IF(NOT(ISNUMBER(M101)),"確認日・基準日を確認",IF(AND(L101&lt;&gt;"最終出庫日",L101&lt;&gt;"最終工程実績日",L101&lt;&gt;"最終出荷日",L101&lt;&gt;"最終引当解除日",L101&lt;&gt;"入庫日（未使用）",L101&lt;&gt;"製造指示日（暫定）",L101&lt;&gt;"作業票記録日（暫定）",L101&lt;&gt;"検査記録日（暫定）",L101&lt;&gt;"現物表示日（暫定）",L101&lt;&gt;"その他"),"基準日の種類を選択",IF(N101="","最終移動内容を入力",IF(AND(O101&lt;&gt;"見込み違い",O101&lt;&gt;"受注取消・失注",O101&lt;&gt;"設計変更",O101&lt;&gt;"仕様変更",O101&lt;&gt;"最小発注量",O101&lt;&gt;"発注過多",O101&lt;&gt;"工程停止",O101&lt;&gt;"不良・選別待ち",O101&lt;&gt;"余り材",O101&lt;&gt;"保管場所不明",O101&lt;&gt;"その他"),"滞留理由を選択",IF(AND(O101="その他",Z101=""),"その他の理由を補足",IF(P101="","現物確認日を入力",IF(NOT(IF(ISNUMBER(P101),AND(P101&gt;=1,P101&lt;=2958465,P101=INT(P101)),FALSE)),"現物確認日を確認",IF(P101&gt;$B$4,"現物確認日が未来",IF(AND(Q101&lt;&gt;"使用可",Q101&lt;&gt;"条件付き可",Q101&lt;&gt;"不可",Q101&lt;&gt;"要確認"),"品質・使用可否を選択",IF(R101="","需要見込みを入力（不明も可）",IF(AND(S101&lt;&gt;"保管継続",S101&lt;&gt;"発注停止",S101&lt;&gt;"優先使用",S101&lt;&gt;"転用",S101&lt;&gt;"再加工",S101&lt;&gt;"売却検討",S101&lt;&gt;"廃棄検討",S101&lt;&gt;"要調査"),"処置区分を選択",IF(T101="","処置案・使用条件を入力",IF(U101="","担当者を入力",IF(V101="","決裁者を入力",IF(ISBLANK(W101),"期限を入力",IF(NOT(IF(ISNUMBER(W101),AND(W101&gt;=1,W101&lt;=2958465,W101=INT(W101)),FALSE)),"期限を確認",IF(AND(NOT(ISBLANK(X101)),NOT(IF(ISNUMBER(X101),AND(X101&gt;=1,X101&lt;=2958465,X101=INT(X101)),FALSE))),"完了日を確認",IF(AND(NOT(ISBLANK(X101)),X101&gt;$B$4),"完了日が未来",IF(AND(NOT(ISBLANK(X101)),OR(ISBLANK(AA101),AB101="")),"完了時残数量・処置結果を入力",IF(AND(NOT(ISBLANK(X101)),NOT(AND(ISNUMBER(AA101),AA101&gt;=0,AA101&lt;=G101))),"完了時残数量を確認",IF(AND(NOT(ISBLANK(X101)),X101&lt;K101),"完了日が基準日より前",IF(AND(NOT(ISBLANK(X101)),X101&lt;P101),"完了日が現物確認日より前","")))))))))))))))))))))))))))))))))))</x:f>
      </x:c>
    </x:row>
    <x:row r="102" ht="30" customHeight="1">
      <x:c r="A102" s="29"/>
      <x:c r="B102" s="21"/>
      <x:c r="C102" s="29"/>
      <x:c r="D102" s="21"/>
      <x:c r="E102" s="29"/>
      <x:c r="F102" s="21"/>
      <x:c r="G102" s="24"/>
      <x:c r="H102" s="21"/>
      <x:c r="I102" s="24"/>
      <x:c r="J102" s="26" t="str">
        <x:f>IF(COUNTA(A102:I102,K102:L102,N102:AB102)=0,"",IF(OR(ISBLANK(G102),ISBLANK(I102)),"未入力",IF(AND(ISNUMBER(G102),ISNUMBER(I102),G102&gt;=0,I102&gt;=0),G102*I102,"数量・単価を確認")))</x:f>
      </x:c>
      <x:c r="K102" s="28"/>
      <x:c r="L102" s="21"/>
      <x:c r="M102" s="26" t="str">
        <x:f>IF(COUNTA(A102:I102,K102:L102,N102:AB102)=0,"",IF(ISBLANK(K102),"基準日未入力",IF(NOT(IF(ISNUMBER($B$4),AND($B$4&gt;=1,$B$4&lt;=2958465,$B$4=INT($B$4)),FALSE)),"確認日を確認",IF(NOT(IF(ISNUMBER(K102),AND(K102&gt;=1,K102&lt;=2958465,K102=INT(K102)),FALSE)),"基準日を確認",IF(K102&gt;$B$4,"基準日が未来",$B$4-K102)))))</x:f>
      </x:c>
      <x:c r="N102" s="21"/>
      <x:c r="O102" s="21"/>
      <x:c r="P102" s="28"/>
      <x:c r="Q102" s="21"/>
      <x:c r="R102" s="21"/>
      <x:c r="S102" s="21"/>
      <x:c r="T102" s="21"/>
      <x:c r="U102" s="21"/>
      <x:c r="V102" s="21"/>
      <x:c r="W102" s="28"/>
      <x:c r="X102" s="28"/>
      <x:c r="Y102" s="21"/>
      <x:c r="Z102" s="21"/>
      <x:c r="AA102" s="24"/>
      <x:c r="AB102" s="21"/>
      <x:c r="AC102" s="22" t="str">
        <x:f>IF(COUNTA(A102:I102,K102:L102,N102:AB102)=0,"",IF(NOT(IF(ISNUMBER($B$4),AND($B$4&gt;=1,$B$4&lt;=2958465,$B$4=INT($B$4)),FALSE)),"確認日を確認",IF(AND(IF(ISNUMBER(X102),AND(X102&gt;=1,X102&lt;=2958465,X102=INT(X102)),FALSE),X102&lt;=$B$4,IF(ISNUMBER(K102),X102&gt;=K102,FALSE),IF(ISNUMBER(P102),X102&gt;=P102,FALSE),ISNUMBER(AA102),AA102&gt;=0,ISNUMBER(G102),AA102&lt;=G102,AB102&lt;&gt;""),"完了",IF(ISBLANK(W102),"期限未入力",IF(NOT(IF(ISNUMBER(W102),AND(W102&gt;=1,W102&lt;=2958465,W102=INT(W102)),FALSE)),"期限を確認",IF(W102&lt;$B$4,"期限超過",IF(W102=$B$4,"本日期限","未完了")))))))</x:f>
      </x:c>
      <x:c r="AD102" s="22" t="str">
        <x:f>IF(COUNTA(A102:I102,K102:L102,N102:AB102)=0,"",IF(A102="","管理番号を入力",IF(COUNTIFS($A$12:$A$211,A102)&gt;1,"管理番号が重複",IF(AND(B102&lt;&gt;"原材料",B102&lt;&gt;"仕掛品",B102&lt;&gt;"製品",B102&lt;&gt;"補修用",B102&lt;&gt;"保留品",B102&lt;&gt;"受注生産用",B102&lt;&gt;"試作用",B102&lt;&gt;"顧客支給品",B102&lt;&gt;"その他"),"在庫区分を選択",IF(C102="","品番を入力",IF(D102="","品名・仕様を入力",IF(F102="","保管場所を入力",IF(ISBLANK(G102),"現有数量を入力",IF(NOT(AND(ISNUMBER(G102),G102&gt;=0)),"現有数量を確認",IF(H102="","単位を入力",IF(ISBLANK(I102),"在庫単価を入力",IF(NOT(AND(ISNUMBER(I102),I102&gt;=0)),"在庫単価を確認",IF(Y102="","単価の基準を入力",IF(NOT(ISNUMBER(M102)),"確認日・基準日を確認",IF(AND(L102&lt;&gt;"最終出庫日",L102&lt;&gt;"最終工程実績日",L102&lt;&gt;"最終出荷日",L102&lt;&gt;"最終引当解除日",L102&lt;&gt;"入庫日（未使用）",L102&lt;&gt;"製造指示日（暫定）",L102&lt;&gt;"作業票記録日（暫定）",L102&lt;&gt;"検査記録日（暫定）",L102&lt;&gt;"現物表示日（暫定）",L102&lt;&gt;"その他"),"基準日の種類を選択",IF(N102="","最終移動内容を入力",IF(AND(O102&lt;&gt;"見込み違い",O102&lt;&gt;"受注取消・失注",O102&lt;&gt;"設計変更",O102&lt;&gt;"仕様変更",O102&lt;&gt;"最小発注量",O102&lt;&gt;"発注過多",O102&lt;&gt;"工程停止",O102&lt;&gt;"不良・選別待ち",O102&lt;&gt;"余り材",O102&lt;&gt;"保管場所不明",O102&lt;&gt;"その他"),"滞留理由を選択",IF(AND(O102="その他",Z102=""),"その他の理由を補足",IF(P102="","現物確認日を入力",IF(NOT(IF(ISNUMBER(P102),AND(P102&gt;=1,P102&lt;=2958465,P102=INT(P102)),FALSE)),"現物確認日を確認",IF(P102&gt;$B$4,"現物確認日が未来",IF(AND(Q102&lt;&gt;"使用可",Q102&lt;&gt;"条件付き可",Q102&lt;&gt;"不可",Q102&lt;&gt;"要確認"),"品質・使用可否を選択",IF(R102="","需要見込みを入力（不明も可）",IF(AND(S102&lt;&gt;"保管継続",S102&lt;&gt;"発注停止",S102&lt;&gt;"優先使用",S102&lt;&gt;"転用",S102&lt;&gt;"再加工",S102&lt;&gt;"売却検討",S102&lt;&gt;"廃棄検討",S102&lt;&gt;"要調査"),"処置区分を選択",IF(T102="","処置案・使用条件を入力",IF(U102="","担当者を入力",IF(V102="","決裁者を入力",IF(ISBLANK(W102),"期限を入力",IF(NOT(IF(ISNUMBER(W102),AND(W102&gt;=1,W102&lt;=2958465,W102=INT(W102)),FALSE)),"期限を確認",IF(AND(NOT(ISBLANK(X102)),NOT(IF(ISNUMBER(X102),AND(X102&gt;=1,X102&lt;=2958465,X102=INT(X102)),FALSE))),"完了日を確認",IF(AND(NOT(ISBLANK(X102)),X102&gt;$B$4),"完了日が未来",IF(AND(NOT(ISBLANK(X102)),OR(ISBLANK(AA102),AB102="")),"完了時残数量・処置結果を入力",IF(AND(NOT(ISBLANK(X102)),NOT(AND(ISNUMBER(AA102),AA102&gt;=0,AA102&lt;=G102))),"完了時残数量を確認",IF(AND(NOT(ISBLANK(X102)),X102&lt;K102),"完了日が基準日より前",IF(AND(NOT(ISBLANK(X102)),X102&lt;P102),"完了日が現物確認日より前","")))))))))))))))))))))))))))))))))))</x:f>
      </x:c>
    </x:row>
    <x:row r="103" ht="30" customHeight="1">
      <x:c r="A103" s="29"/>
      <x:c r="B103" s="21"/>
      <x:c r="C103" s="29"/>
      <x:c r="D103" s="21"/>
      <x:c r="E103" s="29"/>
      <x:c r="F103" s="21"/>
      <x:c r="G103" s="24"/>
      <x:c r="H103" s="21"/>
      <x:c r="I103" s="24"/>
      <x:c r="J103" s="26" t="str">
        <x:f>IF(COUNTA(A103:I103,K103:L103,N103:AB103)=0,"",IF(OR(ISBLANK(G103),ISBLANK(I103)),"未入力",IF(AND(ISNUMBER(G103),ISNUMBER(I103),G103&gt;=0,I103&gt;=0),G103*I103,"数量・単価を確認")))</x:f>
      </x:c>
      <x:c r="K103" s="28"/>
      <x:c r="L103" s="21"/>
      <x:c r="M103" s="26" t="str">
        <x:f>IF(COUNTA(A103:I103,K103:L103,N103:AB103)=0,"",IF(ISBLANK(K103),"基準日未入力",IF(NOT(IF(ISNUMBER($B$4),AND($B$4&gt;=1,$B$4&lt;=2958465,$B$4=INT($B$4)),FALSE)),"確認日を確認",IF(NOT(IF(ISNUMBER(K103),AND(K103&gt;=1,K103&lt;=2958465,K103=INT(K103)),FALSE)),"基準日を確認",IF(K103&gt;$B$4,"基準日が未来",$B$4-K103)))))</x:f>
      </x:c>
      <x:c r="N103" s="21"/>
      <x:c r="O103" s="21"/>
      <x:c r="P103" s="28"/>
      <x:c r="Q103" s="21"/>
      <x:c r="R103" s="21"/>
      <x:c r="S103" s="21"/>
      <x:c r="T103" s="21"/>
      <x:c r="U103" s="21"/>
      <x:c r="V103" s="21"/>
      <x:c r="W103" s="28"/>
      <x:c r="X103" s="28"/>
      <x:c r="Y103" s="21"/>
      <x:c r="Z103" s="21"/>
      <x:c r="AA103" s="24"/>
      <x:c r="AB103" s="21"/>
      <x:c r="AC103" s="22" t="str">
        <x:f>IF(COUNTA(A103:I103,K103:L103,N103:AB103)=0,"",IF(NOT(IF(ISNUMBER($B$4),AND($B$4&gt;=1,$B$4&lt;=2958465,$B$4=INT($B$4)),FALSE)),"確認日を確認",IF(AND(IF(ISNUMBER(X103),AND(X103&gt;=1,X103&lt;=2958465,X103=INT(X103)),FALSE),X103&lt;=$B$4,IF(ISNUMBER(K103),X103&gt;=K103,FALSE),IF(ISNUMBER(P103),X103&gt;=P103,FALSE),ISNUMBER(AA103),AA103&gt;=0,ISNUMBER(G103),AA103&lt;=G103,AB103&lt;&gt;""),"完了",IF(ISBLANK(W103),"期限未入力",IF(NOT(IF(ISNUMBER(W103),AND(W103&gt;=1,W103&lt;=2958465,W103=INT(W103)),FALSE)),"期限を確認",IF(W103&lt;$B$4,"期限超過",IF(W103=$B$4,"本日期限","未完了")))))))</x:f>
      </x:c>
      <x:c r="AD103" s="22" t="str">
        <x:f>IF(COUNTA(A103:I103,K103:L103,N103:AB103)=0,"",IF(A103="","管理番号を入力",IF(COUNTIFS($A$12:$A$211,A103)&gt;1,"管理番号が重複",IF(AND(B103&lt;&gt;"原材料",B103&lt;&gt;"仕掛品",B103&lt;&gt;"製品",B103&lt;&gt;"補修用",B103&lt;&gt;"保留品",B103&lt;&gt;"受注生産用",B103&lt;&gt;"試作用",B103&lt;&gt;"顧客支給品",B103&lt;&gt;"その他"),"在庫区分を選択",IF(C103="","品番を入力",IF(D103="","品名・仕様を入力",IF(F103="","保管場所を入力",IF(ISBLANK(G103),"現有数量を入力",IF(NOT(AND(ISNUMBER(G103),G103&gt;=0)),"現有数量を確認",IF(H103="","単位を入力",IF(ISBLANK(I103),"在庫単価を入力",IF(NOT(AND(ISNUMBER(I103),I103&gt;=0)),"在庫単価を確認",IF(Y103="","単価の基準を入力",IF(NOT(ISNUMBER(M103)),"確認日・基準日を確認",IF(AND(L103&lt;&gt;"最終出庫日",L103&lt;&gt;"最終工程実績日",L103&lt;&gt;"最終出荷日",L103&lt;&gt;"最終引当解除日",L103&lt;&gt;"入庫日（未使用）",L103&lt;&gt;"製造指示日（暫定）",L103&lt;&gt;"作業票記録日（暫定）",L103&lt;&gt;"検査記録日（暫定）",L103&lt;&gt;"現物表示日（暫定）",L103&lt;&gt;"その他"),"基準日の種類を選択",IF(N103="","最終移動内容を入力",IF(AND(O103&lt;&gt;"見込み違い",O103&lt;&gt;"受注取消・失注",O103&lt;&gt;"設計変更",O103&lt;&gt;"仕様変更",O103&lt;&gt;"最小発注量",O103&lt;&gt;"発注過多",O103&lt;&gt;"工程停止",O103&lt;&gt;"不良・選別待ち",O103&lt;&gt;"余り材",O103&lt;&gt;"保管場所不明",O103&lt;&gt;"その他"),"滞留理由を選択",IF(AND(O103="その他",Z103=""),"その他の理由を補足",IF(P103="","現物確認日を入力",IF(NOT(IF(ISNUMBER(P103),AND(P103&gt;=1,P103&lt;=2958465,P103=INT(P103)),FALSE)),"現物確認日を確認",IF(P103&gt;$B$4,"現物確認日が未来",IF(AND(Q103&lt;&gt;"使用可",Q103&lt;&gt;"条件付き可",Q103&lt;&gt;"不可",Q103&lt;&gt;"要確認"),"品質・使用可否を選択",IF(R103="","需要見込みを入力（不明も可）",IF(AND(S103&lt;&gt;"保管継続",S103&lt;&gt;"発注停止",S103&lt;&gt;"優先使用",S103&lt;&gt;"転用",S103&lt;&gt;"再加工",S103&lt;&gt;"売却検討",S103&lt;&gt;"廃棄検討",S103&lt;&gt;"要調査"),"処置区分を選択",IF(T103="","処置案・使用条件を入力",IF(U103="","担当者を入力",IF(V103="","決裁者を入力",IF(ISBLANK(W103),"期限を入力",IF(NOT(IF(ISNUMBER(W103),AND(W103&gt;=1,W103&lt;=2958465,W103=INT(W103)),FALSE)),"期限を確認",IF(AND(NOT(ISBLANK(X103)),NOT(IF(ISNUMBER(X103),AND(X103&gt;=1,X103&lt;=2958465,X103=INT(X103)),FALSE))),"完了日を確認",IF(AND(NOT(ISBLANK(X103)),X103&gt;$B$4),"完了日が未来",IF(AND(NOT(ISBLANK(X103)),OR(ISBLANK(AA103),AB103="")),"完了時残数量・処置結果を入力",IF(AND(NOT(ISBLANK(X103)),NOT(AND(ISNUMBER(AA103),AA103&gt;=0,AA103&lt;=G103))),"完了時残数量を確認",IF(AND(NOT(ISBLANK(X103)),X103&lt;K103),"完了日が基準日より前",IF(AND(NOT(ISBLANK(X103)),X103&lt;P103),"完了日が現物確認日より前","")))))))))))))))))))))))))))))))))))</x:f>
      </x:c>
    </x:row>
    <x:row r="104" ht="30" customHeight="1">
      <x:c r="A104" s="29"/>
      <x:c r="B104" s="21"/>
      <x:c r="C104" s="29"/>
      <x:c r="D104" s="21"/>
      <x:c r="E104" s="29"/>
      <x:c r="F104" s="21"/>
      <x:c r="G104" s="24"/>
      <x:c r="H104" s="21"/>
      <x:c r="I104" s="24"/>
      <x:c r="J104" s="26" t="str">
        <x:f>IF(COUNTA(A104:I104,K104:L104,N104:AB104)=0,"",IF(OR(ISBLANK(G104),ISBLANK(I104)),"未入力",IF(AND(ISNUMBER(G104),ISNUMBER(I104),G104&gt;=0,I104&gt;=0),G104*I104,"数量・単価を確認")))</x:f>
      </x:c>
      <x:c r="K104" s="28"/>
      <x:c r="L104" s="21"/>
      <x:c r="M104" s="26" t="str">
        <x:f>IF(COUNTA(A104:I104,K104:L104,N104:AB104)=0,"",IF(ISBLANK(K104),"基準日未入力",IF(NOT(IF(ISNUMBER($B$4),AND($B$4&gt;=1,$B$4&lt;=2958465,$B$4=INT($B$4)),FALSE)),"確認日を確認",IF(NOT(IF(ISNUMBER(K104),AND(K104&gt;=1,K104&lt;=2958465,K104=INT(K104)),FALSE)),"基準日を確認",IF(K104&gt;$B$4,"基準日が未来",$B$4-K104)))))</x:f>
      </x:c>
      <x:c r="N104" s="21"/>
      <x:c r="O104" s="21"/>
      <x:c r="P104" s="28"/>
      <x:c r="Q104" s="21"/>
      <x:c r="R104" s="21"/>
      <x:c r="S104" s="21"/>
      <x:c r="T104" s="21"/>
      <x:c r="U104" s="21"/>
      <x:c r="V104" s="21"/>
      <x:c r="W104" s="28"/>
      <x:c r="X104" s="28"/>
      <x:c r="Y104" s="21"/>
      <x:c r="Z104" s="21"/>
      <x:c r="AA104" s="24"/>
      <x:c r="AB104" s="21"/>
      <x:c r="AC104" s="22" t="str">
        <x:f>IF(COUNTA(A104:I104,K104:L104,N104:AB104)=0,"",IF(NOT(IF(ISNUMBER($B$4),AND($B$4&gt;=1,$B$4&lt;=2958465,$B$4=INT($B$4)),FALSE)),"確認日を確認",IF(AND(IF(ISNUMBER(X104),AND(X104&gt;=1,X104&lt;=2958465,X104=INT(X104)),FALSE),X104&lt;=$B$4,IF(ISNUMBER(K104),X104&gt;=K104,FALSE),IF(ISNUMBER(P104),X104&gt;=P104,FALSE),ISNUMBER(AA104),AA104&gt;=0,ISNUMBER(G104),AA104&lt;=G104,AB104&lt;&gt;""),"完了",IF(ISBLANK(W104),"期限未入力",IF(NOT(IF(ISNUMBER(W104),AND(W104&gt;=1,W104&lt;=2958465,W104=INT(W104)),FALSE)),"期限を確認",IF(W104&lt;$B$4,"期限超過",IF(W104=$B$4,"本日期限","未完了")))))))</x:f>
      </x:c>
      <x:c r="AD104" s="22" t="str">
        <x:f>IF(COUNTA(A104:I104,K104:L104,N104:AB104)=0,"",IF(A104="","管理番号を入力",IF(COUNTIFS($A$12:$A$211,A104)&gt;1,"管理番号が重複",IF(AND(B104&lt;&gt;"原材料",B104&lt;&gt;"仕掛品",B104&lt;&gt;"製品",B104&lt;&gt;"補修用",B104&lt;&gt;"保留品",B104&lt;&gt;"受注生産用",B104&lt;&gt;"試作用",B104&lt;&gt;"顧客支給品",B104&lt;&gt;"その他"),"在庫区分を選択",IF(C104="","品番を入力",IF(D104="","品名・仕様を入力",IF(F104="","保管場所を入力",IF(ISBLANK(G104),"現有数量を入力",IF(NOT(AND(ISNUMBER(G104),G104&gt;=0)),"現有数量を確認",IF(H104="","単位を入力",IF(ISBLANK(I104),"在庫単価を入力",IF(NOT(AND(ISNUMBER(I104),I104&gt;=0)),"在庫単価を確認",IF(Y104="","単価の基準を入力",IF(NOT(ISNUMBER(M104)),"確認日・基準日を確認",IF(AND(L104&lt;&gt;"最終出庫日",L104&lt;&gt;"最終工程実績日",L104&lt;&gt;"最終出荷日",L104&lt;&gt;"最終引当解除日",L104&lt;&gt;"入庫日（未使用）",L104&lt;&gt;"製造指示日（暫定）",L104&lt;&gt;"作業票記録日（暫定）",L104&lt;&gt;"検査記録日（暫定）",L104&lt;&gt;"現物表示日（暫定）",L104&lt;&gt;"その他"),"基準日の種類を選択",IF(N104="","最終移動内容を入力",IF(AND(O104&lt;&gt;"見込み違い",O104&lt;&gt;"受注取消・失注",O104&lt;&gt;"設計変更",O104&lt;&gt;"仕様変更",O104&lt;&gt;"最小発注量",O104&lt;&gt;"発注過多",O104&lt;&gt;"工程停止",O104&lt;&gt;"不良・選別待ち",O104&lt;&gt;"余り材",O104&lt;&gt;"保管場所不明",O104&lt;&gt;"その他"),"滞留理由を選択",IF(AND(O104="その他",Z104=""),"その他の理由を補足",IF(P104="","現物確認日を入力",IF(NOT(IF(ISNUMBER(P104),AND(P104&gt;=1,P104&lt;=2958465,P104=INT(P104)),FALSE)),"現物確認日を確認",IF(P104&gt;$B$4,"現物確認日が未来",IF(AND(Q104&lt;&gt;"使用可",Q104&lt;&gt;"条件付き可",Q104&lt;&gt;"不可",Q104&lt;&gt;"要確認"),"品質・使用可否を選択",IF(R104="","需要見込みを入力（不明も可）",IF(AND(S104&lt;&gt;"保管継続",S104&lt;&gt;"発注停止",S104&lt;&gt;"優先使用",S104&lt;&gt;"転用",S104&lt;&gt;"再加工",S104&lt;&gt;"売却検討",S104&lt;&gt;"廃棄検討",S104&lt;&gt;"要調査"),"処置区分を選択",IF(T104="","処置案・使用条件を入力",IF(U104="","担当者を入力",IF(V104="","決裁者を入力",IF(ISBLANK(W104),"期限を入力",IF(NOT(IF(ISNUMBER(W104),AND(W104&gt;=1,W104&lt;=2958465,W104=INT(W104)),FALSE)),"期限を確認",IF(AND(NOT(ISBLANK(X104)),NOT(IF(ISNUMBER(X104),AND(X104&gt;=1,X104&lt;=2958465,X104=INT(X104)),FALSE))),"完了日を確認",IF(AND(NOT(ISBLANK(X104)),X104&gt;$B$4),"完了日が未来",IF(AND(NOT(ISBLANK(X104)),OR(ISBLANK(AA104),AB104="")),"完了時残数量・処置結果を入力",IF(AND(NOT(ISBLANK(X104)),NOT(AND(ISNUMBER(AA104),AA104&gt;=0,AA104&lt;=G104))),"完了時残数量を確認",IF(AND(NOT(ISBLANK(X104)),X104&lt;K104),"完了日が基準日より前",IF(AND(NOT(ISBLANK(X104)),X104&lt;P104),"完了日が現物確認日より前","")))))))))))))))))))))))))))))))))))</x:f>
      </x:c>
    </x:row>
    <x:row r="105" ht="30" customHeight="1">
      <x:c r="A105" s="29"/>
      <x:c r="B105" s="21"/>
      <x:c r="C105" s="29"/>
      <x:c r="D105" s="21"/>
      <x:c r="E105" s="29"/>
      <x:c r="F105" s="21"/>
      <x:c r="G105" s="24"/>
      <x:c r="H105" s="21"/>
      <x:c r="I105" s="24"/>
      <x:c r="J105" s="26" t="str">
        <x:f>IF(COUNTA(A105:I105,K105:L105,N105:AB105)=0,"",IF(OR(ISBLANK(G105),ISBLANK(I105)),"未入力",IF(AND(ISNUMBER(G105),ISNUMBER(I105),G105&gt;=0,I105&gt;=0),G105*I105,"数量・単価を確認")))</x:f>
      </x:c>
      <x:c r="K105" s="28"/>
      <x:c r="L105" s="21"/>
      <x:c r="M105" s="26" t="str">
        <x:f>IF(COUNTA(A105:I105,K105:L105,N105:AB105)=0,"",IF(ISBLANK(K105),"基準日未入力",IF(NOT(IF(ISNUMBER($B$4),AND($B$4&gt;=1,$B$4&lt;=2958465,$B$4=INT($B$4)),FALSE)),"確認日を確認",IF(NOT(IF(ISNUMBER(K105),AND(K105&gt;=1,K105&lt;=2958465,K105=INT(K105)),FALSE)),"基準日を確認",IF(K105&gt;$B$4,"基準日が未来",$B$4-K105)))))</x:f>
      </x:c>
      <x:c r="N105" s="21"/>
      <x:c r="O105" s="21"/>
      <x:c r="P105" s="28"/>
      <x:c r="Q105" s="21"/>
      <x:c r="R105" s="21"/>
      <x:c r="S105" s="21"/>
      <x:c r="T105" s="21"/>
      <x:c r="U105" s="21"/>
      <x:c r="V105" s="21"/>
      <x:c r="W105" s="28"/>
      <x:c r="X105" s="28"/>
      <x:c r="Y105" s="21"/>
      <x:c r="Z105" s="21"/>
      <x:c r="AA105" s="24"/>
      <x:c r="AB105" s="21"/>
      <x:c r="AC105" s="22" t="str">
        <x:f>IF(COUNTA(A105:I105,K105:L105,N105:AB105)=0,"",IF(NOT(IF(ISNUMBER($B$4),AND($B$4&gt;=1,$B$4&lt;=2958465,$B$4=INT($B$4)),FALSE)),"確認日を確認",IF(AND(IF(ISNUMBER(X105),AND(X105&gt;=1,X105&lt;=2958465,X105=INT(X105)),FALSE),X105&lt;=$B$4,IF(ISNUMBER(K105),X105&gt;=K105,FALSE),IF(ISNUMBER(P105),X105&gt;=P105,FALSE),ISNUMBER(AA105),AA105&gt;=0,ISNUMBER(G105),AA105&lt;=G105,AB105&lt;&gt;""),"完了",IF(ISBLANK(W105),"期限未入力",IF(NOT(IF(ISNUMBER(W105),AND(W105&gt;=1,W105&lt;=2958465,W105=INT(W105)),FALSE)),"期限を確認",IF(W105&lt;$B$4,"期限超過",IF(W105=$B$4,"本日期限","未完了")))))))</x:f>
      </x:c>
      <x:c r="AD105" s="22" t="str">
        <x:f>IF(COUNTA(A105:I105,K105:L105,N105:AB105)=0,"",IF(A105="","管理番号を入力",IF(COUNTIFS($A$12:$A$211,A105)&gt;1,"管理番号が重複",IF(AND(B105&lt;&gt;"原材料",B105&lt;&gt;"仕掛品",B105&lt;&gt;"製品",B105&lt;&gt;"補修用",B105&lt;&gt;"保留品",B105&lt;&gt;"受注生産用",B105&lt;&gt;"試作用",B105&lt;&gt;"顧客支給品",B105&lt;&gt;"その他"),"在庫区分を選択",IF(C105="","品番を入力",IF(D105="","品名・仕様を入力",IF(F105="","保管場所を入力",IF(ISBLANK(G105),"現有数量を入力",IF(NOT(AND(ISNUMBER(G105),G105&gt;=0)),"現有数量を確認",IF(H105="","単位を入力",IF(ISBLANK(I105),"在庫単価を入力",IF(NOT(AND(ISNUMBER(I105),I105&gt;=0)),"在庫単価を確認",IF(Y105="","単価の基準を入力",IF(NOT(ISNUMBER(M105)),"確認日・基準日を確認",IF(AND(L105&lt;&gt;"最終出庫日",L105&lt;&gt;"最終工程実績日",L105&lt;&gt;"最終出荷日",L105&lt;&gt;"最終引当解除日",L105&lt;&gt;"入庫日（未使用）",L105&lt;&gt;"製造指示日（暫定）",L105&lt;&gt;"作業票記録日（暫定）",L105&lt;&gt;"検査記録日（暫定）",L105&lt;&gt;"現物表示日（暫定）",L105&lt;&gt;"その他"),"基準日の種類を選択",IF(N105="","最終移動内容を入力",IF(AND(O105&lt;&gt;"見込み違い",O105&lt;&gt;"受注取消・失注",O105&lt;&gt;"設計変更",O105&lt;&gt;"仕様変更",O105&lt;&gt;"最小発注量",O105&lt;&gt;"発注過多",O105&lt;&gt;"工程停止",O105&lt;&gt;"不良・選別待ち",O105&lt;&gt;"余り材",O105&lt;&gt;"保管場所不明",O105&lt;&gt;"その他"),"滞留理由を選択",IF(AND(O105="その他",Z105=""),"その他の理由を補足",IF(P105="","現物確認日を入力",IF(NOT(IF(ISNUMBER(P105),AND(P105&gt;=1,P105&lt;=2958465,P105=INT(P105)),FALSE)),"現物確認日を確認",IF(P105&gt;$B$4,"現物確認日が未来",IF(AND(Q105&lt;&gt;"使用可",Q105&lt;&gt;"条件付き可",Q105&lt;&gt;"不可",Q105&lt;&gt;"要確認"),"品質・使用可否を選択",IF(R105="","需要見込みを入力（不明も可）",IF(AND(S105&lt;&gt;"保管継続",S105&lt;&gt;"発注停止",S105&lt;&gt;"優先使用",S105&lt;&gt;"転用",S105&lt;&gt;"再加工",S105&lt;&gt;"売却検討",S105&lt;&gt;"廃棄検討",S105&lt;&gt;"要調査"),"処置区分を選択",IF(T105="","処置案・使用条件を入力",IF(U105="","担当者を入力",IF(V105="","決裁者を入力",IF(ISBLANK(W105),"期限を入力",IF(NOT(IF(ISNUMBER(W105),AND(W105&gt;=1,W105&lt;=2958465,W105=INT(W105)),FALSE)),"期限を確認",IF(AND(NOT(ISBLANK(X105)),NOT(IF(ISNUMBER(X105),AND(X105&gt;=1,X105&lt;=2958465,X105=INT(X105)),FALSE))),"完了日を確認",IF(AND(NOT(ISBLANK(X105)),X105&gt;$B$4),"完了日が未来",IF(AND(NOT(ISBLANK(X105)),OR(ISBLANK(AA105),AB105="")),"完了時残数量・処置結果を入力",IF(AND(NOT(ISBLANK(X105)),NOT(AND(ISNUMBER(AA105),AA105&gt;=0,AA105&lt;=G105))),"完了時残数量を確認",IF(AND(NOT(ISBLANK(X105)),X105&lt;K105),"完了日が基準日より前",IF(AND(NOT(ISBLANK(X105)),X105&lt;P105),"完了日が現物確認日より前","")))))))))))))))))))))))))))))))))))</x:f>
      </x:c>
    </x:row>
    <x:row r="106" ht="30" customHeight="1">
      <x:c r="A106" s="29"/>
      <x:c r="B106" s="21"/>
      <x:c r="C106" s="29"/>
      <x:c r="D106" s="21"/>
      <x:c r="E106" s="29"/>
      <x:c r="F106" s="21"/>
      <x:c r="G106" s="24"/>
      <x:c r="H106" s="21"/>
      <x:c r="I106" s="24"/>
      <x:c r="J106" s="26" t="str">
        <x:f>IF(COUNTA(A106:I106,K106:L106,N106:AB106)=0,"",IF(OR(ISBLANK(G106),ISBLANK(I106)),"未入力",IF(AND(ISNUMBER(G106),ISNUMBER(I106),G106&gt;=0,I106&gt;=0),G106*I106,"数量・単価を確認")))</x:f>
      </x:c>
      <x:c r="K106" s="28"/>
      <x:c r="L106" s="21"/>
      <x:c r="M106" s="26" t="str">
        <x:f>IF(COUNTA(A106:I106,K106:L106,N106:AB106)=0,"",IF(ISBLANK(K106),"基準日未入力",IF(NOT(IF(ISNUMBER($B$4),AND($B$4&gt;=1,$B$4&lt;=2958465,$B$4=INT($B$4)),FALSE)),"確認日を確認",IF(NOT(IF(ISNUMBER(K106),AND(K106&gt;=1,K106&lt;=2958465,K106=INT(K106)),FALSE)),"基準日を確認",IF(K106&gt;$B$4,"基準日が未来",$B$4-K106)))))</x:f>
      </x:c>
      <x:c r="N106" s="21"/>
      <x:c r="O106" s="21"/>
      <x:c r="P106" s="28"/>
      <x:c r="Q106" s="21"/>
      <x:c r="R106" s="21"/>
      <x:c r="S106" s="21"/>
      <x:c r="T106" s="21"/>
      <x:c r="U106" s="21"/>
      <x:c r="V106" s="21"/>
      <x:c r="W106" s="28"/>
      <x:c r="X106" s="28"/>
      <x:c r="Y106" s="21"/>
      <x:c r="Z106" s="21"/>
      <x:c r="AA106" s="24"/>
      <x:c r="AB106" s="21"/>
      <x:c r="AC106" s="22" t="str">
        <x:f>IF(COUNTA(A106:I106,K106:L106,N106:AB106)=0,"",IF(NOT(IF(ISNUMBER($B$4),AND($B$4&gt;=1,$B$4&lt;=2958465,$B$4=INT($B$4)),FALSE)),"確認日を確認",IF(AND(IF(ISNUMBER(X106),AND(X106&gt;=1,X106&lt;=2958465,X106=INT(X106)),FALSE),X106&lt;=$B$4,IF(ISNUMBER(K106),X106&gt;=K106,FALSE),IF(ISNUMBER(P106),X106&gt;=P106,FALSE),ISNUMBER(AA106),AA106&gt;=0,ISNUMBER(G106),AA106&lt;=G106,AB106&lt;&gt;""),"完了",IF(ISBLANK(W106),"期限未入力",IF(NOT(IF(ISNUMBER(W106),AND(W106&gt;=1,W106&lt;=2958465,W106=INT(W106)),FALSE)),"期限を確認",IF(W106&lt;$B$4,"期限超過",IF(W106=$B$4,"本日期限","未完了")))))))</x:f>
      </x:c>
      <x:c r="AD106" s="22" t="str">
        <x:f>IF(COUNTA(A106:I106,K106:L106,N106:AB106)=0,"",IF(A106="","管理番号を入力",IF(COUNTIFS($A$12:$A$211,A106)&gt;1,"管理番号が重複",IF(AND(B106&lt;&gt;"原材料",B106&lt;&gt;"仕掛品",B106&lt;&gt;"製品",B106&lt;&gt;"補修用",B106&lt;&gt;"保留品",B106&lt;&gt;"受注生産用",B106&lt;&gt;"試作用",B106&lt;&gt;"顧客支給品",B106&lt;&gt;"その他"),"在庫区分を選択",IF(C106="","品番を入力",IF(D106="","品名・仕様を入力",IF(F106="","保管場所を入力",IF(ISBLANK(G106),"現有数量を入力",IF(NOT(AND(ISNUMBER(G106),G106&gt;=0)),"現有数量を確認",IF(H106="","単位を入力",IF(ISBLANK(I106),"在庫単価を入力",IF(NOT(AND(ISNUMBER(I106),I106&gt;=0)),"在庫単価を確認",IF(Y106="","単価の基準を入力",IF(NOT(ISNUMBER(M106)),"確認日・基準日を確認",IF(AND(L106&lt;&gt;"最終出庫日",L106&lt;&gt;"最終工程実績日",L106&lt;&gt;"最終出荷日",L106&lt;&gt;"最終引当解除日",L106&lt;&gt;"入庫日（未使用）",L106&lt;&gt;"製造指示日（暫定）",L106&lt;&gt;"作業票記録日（暫定）",L106&lt;&gt;"検査記録日（暫定）",L106&lt;&gt;"現物表示日（暫定）",L106&lt;&gt;"その他"),"基準日の種類を選択",IF(N106="","最終移動内容を入力",IF(AND(O106&lt;&gt;"見込み違い",O106&lt;&gt;"受注取消・失注",O106&lt;&gt;"設計変更",O106&lt;&gt;"仕様変更",O106&lt;&gt;"最小発注量",O106&lt;&gt;"発注過多",O106&lt;&gt;"工程停止",O106&lt;&gt;"不良・選別待ち",O106&lt;&gt;"余り材",O106&lt;&gt;"保管場所不明",O106&lt;&gt;"その他"),"滞留理由を選択",IF(AND(O106="その他",Z106=""),"その他の理由を補足",IF(P106="","現物確認日を入力",IF(NOT(IF(ISNUMBER(P106),AND(P106&gt;=1,P106&lt;=2958465,P106=INT(P106)),FALSE)),"現物確認日を確認",IF(P106&gt;$B$4,"現物確認日が未来",IF(AND(Q106&lt;&gt;"使用可",Q106&lt;&gt;"条件付き可",Q106&lt;&gt;"不可",Q106&lt;&gt;"要確認"),"品質・使用可否を選択",IF(R106="","需要見込みを入力（不明も可）",IF(AND(S106&lt;&gt;"保管継続",S106&lt;&gt;"発注停止",S106&lt;&gt;"優先使用",S106&lt;&gt;"転用",S106&lt;&gt;"再加工",S106&lt;&gt;"売却検討",S106&lt;&gt;"廃棄検討",S106&lt;&gt;"要調査"),"処置区分を選択",IF(T106="","処置案・使用条件を入力",IF(U106="","担当者を入力",IF(V106="","決裁者を入力",IF(ISBLANK(W106),"期限を入力",IF(NOT(IF(ISNUMBER(W106),AND(W106&gt;=1,W106&lt;=2958465,W106=INT(W106)),FALSE)),"期限を確認",IF(AND(NOT(ISBLANK(X106)),NOT(IF(ISNUMBER(X106),AND(X106&gt;=1,X106&lt;=2958465,X106=INT(X106)),FALSE))),"完了日を確認",IF(AND(NOT(ISBLANK(X106)),X106&gt;$B$4),"完了日が未来",IF(AND(NOT(ISBLANK(X106)),OR(ISBLANK(AA106),AB106="")),"完了時残数量・処置結果を入力",IF(AND(NOT(ISBLANK(X106)),NOT(AND(ISNUMBER(AA106),AA106&gt;=0,AA106&lt;=G106))),"完了時残数量を確認",IF(AND(NOT(ISBLANK(X106)),X106&lt;K106),"完了日が基準日より前",IF(AND(NOT(ISBLANK(X106)),X106&lt;P106),"完了日が現物確認日より前","")))))))))))))))))))))))))))))))))))</x:f>
      </x:c>
    </x:row>
    <x:row r="107" ht="30" customHeight="1">
      <x:c r="A107" s="29"/>
      <x:c r="B107" s="21"/>
      <x:c r="C107" s="29"/>
      <x:c r="D107" s="21"/>
      <x:c r="E107" s="29"/>
      <x:c r="F107" s="21"/>
      <x:c r="G107" s="24"/>
      <x:c r="H107" s="21"/>
      <x:c r="I107" s="24"/>
      <x:c r="J107" s="26" t="str">
        <x:f>IF(COUNTA(A107:I107,K107:L107,N107:AB107)=0,"",IF(OR(ISBLANK(G107),ISBLANK(I107)),"未入力",IF(AND(ISNUMBER(G107),ISNUMBER(I107),G107&gt;=0,I107&gt;=0),G107*I107,"数量・単価を確認")))</x:f>
      </x:c>
      <x:c r="K107" s="28"/>
      <x:c r="L107" s="21"/>
      <x:c r="M107" s="26" t="str">
        <x:f>IF(COUNTA(A107:I107,K107:L107,N107:AB107)=0,"",IF(ISBLANK(K107),"基準日未入力",IF(NOT(IF(ISNUMBER($B$4),AND($B$4&gt;=1,$B$4&lt;=2958465,$B$4=INT($B$4)),FALSE)),"確認日を確認",IF(NOT(IF(ISNUMBER(K107),AND(K107&gt;=1,K107&lt;=2958465,K107=INT(K107)),FALSE)),"基準日を確認",IF(K107&gt;$B$4,"基準日が未来",$B$4-K107)))))</x:f>
      </x:c>
      <x:c r="N107" s="21"/>
      <x:c r="O107" s="21"/>
      <x:c r="P107" s="28"/>
      <x:c r="Q107" s="21"/>
      <x:c r="R107" s="21"/>
      <x:c r="S107" s="21"/>
      <x:c r="T107" s="21"/>
      <x:c r="U107" s="21"/>
      <x:c r="V107" s="21"/>
      <x:c r="W107" s="28"/>
      <x:c r="X107" s="28"/>
      <x:c r="Y107" s="21"/>
      <x:c r="Z107" s="21"/>
      <x:c r="AA107" s="24"/>
      <x:c r="AB107" s="21"/>
      <x:c r="AC107" s="22" t="str">
        <x:f>IF(COUNTA(A107:I107,K107:L107,N107:AB107)=0,"",IF(NOT(IF(ISNUMBER($B$4),AND($B$4&gt;=1,$B$4&lt;=2958465,$B$4=INT($B$4)),FALSE)),"確認日を確認",IF(AND(IF(ISNUMBER(X107),AND(X107&gt;=1,X107&lt;=2958465,X107=INT(X107)),FALSE),X107&lt;=$B$4,IF(ISNUMBER(K107),X107&gt;=K107,FALSE),IF(ISNUMBER(P107),X107&gt;=P107,FALSE),ISNUMBER(AA107),AA107&gt;=0,ISNUMBER(G107),AA107&lt;=G107,AB107&lt;&gt;""),"完了",IF(ISBLANK(W107),"期限未入力",IF(NOT(IF(ISNUMBER(W107),AND(W107&gt;=1,W107&lt;=2958465,W107=INT(W107)),FALSE)),"期限を確認",IF(W107&lt;$B$4,"期限超過",IF(W107=$B$4,"本日期限","未完了")))))))</x:f>
      </x:c>
      <x:c r="AD107" s="22" t="str">
        <x:f>IF(COUNTA(A107:I107,K107:L107,N107:AB107)=0,"",IF(A107="","管理番号を入力",IF(COUNTIFS($A$12:$A$211,A107)&gt;1,"管理番号が重複",IF(AND(B107&lt;&gt;"原材料",B107&lt;&gt;"仕掛品",B107&lt;&gt;"製品",B107&lt;&gt;"補修用",B107&lt;&gt;"保留品",B107&lt;&gt;"受注生産用",B107&lt;&gt;"試作用",B107&lt;&gt;"顧客支給品",B107&lt;&gt;"その他"),"在庫区分を選択",IF(C107="","品番を入力",IF(D107="","品名・仕様を入力",IF(F107="","保管場所を入力",IF(ISBLANK(G107),"現有数量を入力",IF(NOT(AND(ISNUMBER(G107),G107&gt;=0)),"現有数量を確認",IF(H107="","単位を入力",IF(ISBLANK(I107),"在庫単価を入力",IF(NOT(AND(ISNUMBER(I107),I107&gt;=0)),"在庫単価を確認",IF(Y107="","単価の基準を入力",IF(NOT(ISNUMBER(M107)),"確認日・基準日を確認",IF(AND(L107&lt;&gt;"最終出庫日",L107&lt;&gt;"最終工程実績日",L107&lt;&gt;"最終出荷日",L107&lt;&gt;"最終引当解除日",L107&lt;&gt;"入庫日（未使用）",L107&lt;&gt;"製造指示日（暫定）",L107&lt;&gt;"作業票記録日（暫定）",L107&lt;&gt;"検査記録日（暫定）",L107&lt;&gt;"現物表示日（暫定）",L107&lt;&gt;"その他"),"基準日の種類を選択",IF(N107="","最終移動内容を入力",IF(AND(O107&lt;&gt;"見込み違い",O107&lt;&gt;"受注取消・失注",O107&lt;&gt;"設計変更",O107&lt;&gt;"仕様変更",O107&lt;&gt;"最小発注量",O107&lt;&gt;"発注過多",O107&lt;&gt;"工程停止",O107&lt;&gt;"不良・選別待ち",O107&lt;&gt;"余り材",O107&lt;&gt;"保管場所不明",O107&lt;&gt;"その他"),"滞留理由を選択",IF(AND(O107="その他",Z107=""),"その他の理由を補足",IF(P107="","現物確認日を入力",IF(NOT(IF(ISNUMBER(P107),AND(P107&gt;=1,P107&lt;=2958465,P107=INT(P107)),FALSE)),"現物確認日を確認",IF(P107&gt;$B$4,"現物確認日が未来",IF(AND(Q107&lt;&gt;"使用可",Q107&lt;&gt;"条件付き可",Q107&lt;&gt;"不可",Q107&lt;&gt;"要確認"),"品質・使用可否を選択",IF(R107="","需要見込みを入力（不明も可）",IF(AND(S107&lt;&gt;"保管継続",S107&lt;&gt;"発注停止",S107&lt;&gt;"優先使用",S107&lt;&gt;"転用",S107&lt;&gt;"再加工",S107&lt;&gt;"売却検討",S107&lt;&gt;"廃棄検討",S107&lt;&gt;"要調査"),"処置区分を選択",IF(T107="","処置案・使用条件を入力",IF(U107="","担当者を入力",IF(V107="","決裁者を入力",IF(ISBLANK(W107),"期限を入力",IF(NOT(IF(ISNUMBER(W107),AND(W107&gt;=1,W107&lt;=2958465,W107=INT(W107)),FALSE)),"期限を確認",IF(AND(NOT(ISBLANK(X107)),NOT(IF(ISNUMBER(X107),AND(X107&gt;=1,X107&lt;=2958465,X107=INT(X107)),FALSE))),"完了日を確認",IF(AND(NOT(ISBLANK(X107)),X107&gt;$B$4),"完了日が未来",IF(AND(NOT(ISBLANK(X107)),OR(ISBLANK(AA107),AB107="")),"完了時残数量・処置結果を入力",IF(AND(NOT(ISBLANK(X107)),NOT(AND(ISNUMBER(AA107),AA107&gt;=0,AA107&lt;=G107))),"完了時残数量を確認",IF(AND(NOT(ISBLANK(X107)),X107&lt;K107),"完了日が基準日より前",IF(AND(NOT(ISBLANK(X107)),X107&lt;P107),"完了日が現物確認日より前","")))))))))))))))))))))))))))))))))))</x:f>
      </x:c>
    </x:row>
    <x:row r="108" ht="30" customHeight="1">
      <x:c r="A108" s="29"/>
      <x:c r="B108" s="21"/>
      <x:c r="C108" s="29"/>
      <x:c r="D108" s="21"/>
      <x:c r="E108" s="29"/>
      <x:c r="F108" s="21"/>
      <x:c r="G108" s="24"/>
      <x:c r="H108" s="21"/>
      <x:c r="I108" s="24"/>
      <x:c r="J108" s="26" t="str">
        <x:f>IF(COUNTA(A108:I108,K108:L108,N108:AB108)=0,"",IF(OR(ISBLANK(G108),ISBLANK(I108)),"未入力",IF(AND(ISNUMBER(G108),ISNUMBER(I108),G108&gt;=0,I108&gt;=0),G108*I108,"数量・単価を確認")))</x:f>
      </x:c>
      <x:c r="K108" s="28"/>
      <x:c r="L108" s="21"/>
      <x:c r="M108" s="26" t="str">
        <x:f>IF(COUNTA(A108:I108,K108:L108,N108:AB108)=0,"",IF(ISBLANK(K108),"基準日未入力",IF(NOT(IF(ISNUMBER($B$4),AND($B$4&gt;=1,$B$4&lt;=2958465,$B$4=INT($B$4)),FALSE)),"確認日を確認",IF(NOT(IF(ISNUMBER(K108),AND(K108&gt;=1,K108&lt;=2958465,K108=INT(K108)),FALSE)),"基準日を確認",IF(K108&gt;$B$4,"基準日が未来",$B$4-K108)))))</x:f>
      </x:c>
      <x:c r="N108" s="21"/>
      <x:c r="O108" s="21"/>
      <x:c r="P108" s="28"/>
      <x:c r="Q108" s="21"/>
      <x:c r="R108" s="21"/>
      <x:c r="S108" s="21"/>
      <x:c r="T108" s="21"/>
      <x:c r="U108" s="21"/>
      <x:c r="V108" s="21"/>
      <x:c r="W108" s="28"/>
      <x:c r="X108" s="28"/>
      <x:c r="Y108" s="21"/>
      <x:c r="Z108" s="21"/>
      <x:c r="AA108" s="24"/>
      <x:c r="AB108" s="21"/>
      <x:c r="AC108" s="22" t="str">
        <x:f>IF(COUNTA(A108:I108,K108:L108,N108:AB108)=0,"",IF(NOT(IF(ISNUMBER($B$4),AND($B$4&gt;=1,$B$4&lt;=2958465,$B$4=INT($B$4)),FALSE)),"確認日を確認",IF(AND(IF(ISNUMBER(X108),AND(X108&gt;=1,X108&lt;=2958465,X108=INT(X108)),FALSE),X108&lt;=$B$4,IF(ISNUMBER(K108),X108&gt;=K108,FALSE),IF(ISNUMBER(P108),X108&gt;=P108,FALSE),ISNUMBER(AA108),AA108&gt;=0,ISNUMBER(G108),AA108&lt;=G108,AB108&lt;&gt;""),"完了",IF(ISBLANK(W108),"期限未入力",IF(NOT(IF(ISNUMBER(W108),AND(W108&gt;=1,W108&lt;=2958465,W108=INT(W108)),FALSE)),"期限を確認",IF(W108&lt;$B$4,"期限超過",IF(W108=$B$4,"本日期限","未完了")))))))</x:f>
      </x:c>
      <x:c r="AD108" s="22" t="str">
        <x:f>IF(COUNTA(A108:I108,K108:L108,N108:AB108)=0,"",IF(A108="","管理番号を入力",IF(COUNTIFS($A$12:$A$211,A108)&gt;1,"管理番号が重複",IF(AND(B108&lt;&gt;"原材料",B108&lt;&gt;"仕掛品",B108&lt;&gt;"製品",B108&lt;&gt;"補修用",B108&lt;&gt;"保留品",B108&lt;&gt;"受注生産用",B108&lt;&gt;"試作用",B108&lt;&gt;"顧客支給品",B108&lt;&gt;"その他"),"在庫区分を選択",IF(C108="","品番を入力",IF(D108="","品名・仕様を入力",IF(F108="","保管場所を入力",IF(ISBLANK(G108),"現有数量を入力",IF(NOT(AND(ISNUMBER(G108),G108&gt;=0)),"現有数量を確認",IF(H108="","単位を入力",IF(ISBLANK(I108),"在庫単価を入力",IF(NOT(AND(ISNUMBER(I108),I108&gt;=0)),"在庫単価を確認",IF(Y108="","単価の基準を入力",IF(NOT(ISNUMBER(M108)),"確認日・基準日を確認",IF(AND(L108&lt;&gt;"最終出庫日",L108&lt;&gt;"最終工程実績日",L108&lt;&gt;"最終出荷日",L108&lt;&gt;"最終引当解除日",L108&lt;&gt;"入庫日（未使用）",L108&lt;&gt;"製造指示日（暫定）",L108&lt;&gt;"作業票記録日（暫定）",L108&lt;&gt;"検査記録日（暫定）",L108&lt;&gt;"現物表示日（暫定）",L108&lt;&gt;"その他"),"基準日の種類を選択",IF(N108="","最終移動内容を入力",IF(AND(O108&lt;&gt;"見込み違い",O108&lt;&gt;"受注取消・失注",O108&lt;&gt;"設計変更",O108&lt;&gt;"仕様変更",O108&lt;&gt;"最小発注量",O108&lt;&gt;"発注過多",O108&lt;&gt;"工程停止",O108&lt;&gt;"不良・選別待ち",O108&lt;&gt;"余り材",O108&lt;&gt;"保管場所不明",O108&lt;&gt;"その他"),"滞留理由を選択",IF(AND(O108="その他",Z108=""),"その他の理由を補足",IF(P108="","現物確認日を入力",IF(NOT(IF(ISNUMBER(P108),AND(P108&gt;=1,P108&lt;=2958465,P108=INT(P108)),FALSE)),"現物確認日を確認",IF(P108&gt;$B$4,"現物確認日が未来",IF(AND(Q108&lt;&gt;"使用可",Q108&lt;&gt;"条件付き可",Q108&lt;&gt;"不可",Q108&lt;&gt;"要確認"),"品質・使用可否を選択",IF(R108="","需要見込みを入力（不明も可）",IF(AND(S108&lt;&gt;"保管継続",S108&lt;&gt;"発注停止",S108&lt;&gt;"優先使用",S108&lt;&gt;"転用",S108&lt;&gt;"再加工",S108&lt;&gt;"売却検討",S108&lt;&gt;"廃棄検討",S108&lt;&gt;"要調査"),"処置区分を選択",IF(T108="","処置案・使用条件を入力",IF(U108="","担当者を入力",IF(V108="","決裁者を入力",IF(ISBLANK(W108),"期限を入力",IF(NOT(IF(ISNUMBER(W108),AND(W108&gt;=1,W108&lt;=2958465,W108=INT(W108)),FALSE)),"期限を確認",IF(AND(NOT(ISBLANK(X108)),NOT(IF(ISNUMBER(X108),AND(X108&gt;=1,X108&lt;=2958465,X108=INT(X108)),FALSE))),"完了日を確認",IF(AND(NOT(ISBLANK(X108)),X108&gt;$B$4),"完了日が未来",IF(AND(NOT(ISBLANK(X108)),OR(ISBLANK(AA108),AB108="")),"完了時残数量・処置結果を入力",IF(AND(NOT(ISBLANK(X108)),NOT(AND(ISNUMBER(AA108),AA108&gt;=0,AA108&lt;=G108))),"完了時残数量を確認",IF(AND(NOT(ISBLANK(X108)),X108&lt;K108),"完了日が基準日より前",IF(AND(NOT(ISBLANK(X108)),X108&lt;P108),"完了日が現物確認日より前","")))))))))))))))))))))))))))))))))))</x:f>
      </x:c>
    </x:row>
    <x:row r="109" ht="30" customHeight="1">
      <x:c r="A109" s="29"/>
      <x:c r="B109" s="21"/>
      <x:c r="C109" s="29"/>
      <x:c r="D109" s="21"/>
      <x:c r="E109" s="29"/>
      <x:c r="F109" s="21"/>
      <x:c r="G109" s="24"/>
      <x:c r="H109" s="21"/>
      <x:c r="I109" s="24"/>
      <x:c r="J109" s="26" t="str">
        <x:f>IF(COUNTA(A109:I109,K109:L109,N109:AB109)=0,"",IF(OR(ISBLANK(G109),ISBLANK(I109)),"未入力",IF(AND(ISNUMBER(G109),ISNUMBER(I109),G109&gt;=0,I109&gt;=0),G109*I109,"数量・単価を確認")))</x:f>
      </x:c>
      <x:c r="K109" s="28"/>
      <x:c r="L109" s="21"/>
      <x:c r="M109" s="26" t="str">
        <x:f>IF(COUNTA(A109:I109,K109:L109,N109:AB109)=0,"",IF(ISBLANK(K109),"基準日未入力",IF(NOT(IF(ISNUMBER($B$4),AND($B$4&gt;=1,$B$4&lt;=2958465,$B$4=INT($B$4)),FALSE)),"確認日を確認",IF(NOT(IF(ISNUMBER(K109),AND(K109&gt;=1,K109&lt;=2958465,K109=INT(K109)),FALSE)),"基準日を確認",IF(K109&gt;$B$4,"基準日が未来",$B$4-K109)))))</x:f>
      </x:c>
      <x:c r="N109" s="21"/>
      <x:c r="O109" s="21"/>
      <x:c r="P109" s="28"/>
      <x:c r="Q109" s="21"/>
      <x:c r="R109" s="21"/>
      <x:c r="S109" s="21"/>
      <x:c r="T109" s="21"/>
      <x:c r="U109" s="21"/>
      <x:c r="V109" s="21"/>
      <x:c r="W109" s="28"/>
      <x:c r="X109" s="28"/>
      <x:c r="Y109" s="21"/>
      <x:c r="Z109" s="21"/>
      <x:c r="AA109" s="24"/>
      <x:c r="AB109" s="21"/>
      <x:c r="AC109" s="22" t="str">
        <x:f>IF(COUNTA(A109:I109,K109:L109,N109:AB109)=0,"",IF(NOT(IF(ISNUMBER($B$4),AND($B$4&gt;=1,$B$4&lt;=2958465,$B$4=INT($B$4)),FALSE)),"確認日を確認",IF(AND(IF(ISNUMBER(X109),AND(X109&gt;=1,X109&lt;=2958465,X109=INT(X109)),FALSE),X109&lt;=$B$4,IF(ISNUMBER(K109),X109&gt;=K109,FALSE),IF(ISNUMBER(P109),X109&gt;=P109,FALSE),ISNUMBER(AA109),AA109&gt;=0,ISNUMBER(G109),AA109&lt;=G109,AB109&lt;&gt;""),"完了",IF(ISBLANK(W109),"期限未入力",IF(NOT(IF(ISNUMBER(W109),AND(W109&gt;=1,W109&lt;=2958465,W109=INT(W109)),FALSE)),"期限を確認",IF(W109&lt;$B$4,"期限超過",IF(W109=$B$4,"本日期限","未完了")))))))</x:f>
      </x:c>
      <x:c r="AD109" s="22" t="str">
        <x:f>IF(COUNTA(A109:I109,K109:L109,N109:AB109)=0,"",IF(A109="","管理番号を入力",IF(COUNTIFS($A$12:$A$211,A109)&gt;1,"管理番号が重複",IF(AND(B109&lt;&gt;"原材料",B109&lt;&gt;"仕掛品",B109&lt;&gt;"製品",B109&lt;&gt;"補修用",B109&lt;&gt;"保留品",B109&lt;&gt;"受注生産用",B109&lt;&gt;"試作用",B109&lt;&gt;"顧客支給品",B109&lt;&gt;"その他"),"在庫区分を選択",IF(C109="","品番を入力",IF(D109="","品名・仕様を入力",IF(F109="","保管場所を入力",IF(ISBLANK(G109),"現有数量を入力",IF(NOT(AND(ISNUMBER(G109),G109&gt;=0)),"現有数量を確認",IF(H109="","単位を入力",IF(ISBLANK(I109),"在庫単価を入力",IF(NOT(AND(ISNUMBER(I109),I109&gt;=0)),"在庫単価を確認",IF(Y109="","単価の基準を入力",IF(NOT(ISNUMBER(M109)),"確認日・基準日を確認",IF(AND(L109&lt;&gt;"最終出庫日",L109&lt;&gt;"最終工程実績日",L109&lt;&gt;"最終出荷日",L109&lt;&gt;"最終引当解除日",L109&lt;&gt;"入庫日（未使用）",L109&lt;&gt;"製造指示日（暫定）",L109&lt;&gt;"作業票記録日（暫定）",L109&lt;&gt;"検査記録日（暫定）",L109&lt;&gt;"現物表示日（暫定）",L109&lt;&gt;"その他"),"基準日の種類を選択",IF(N109="","最終移動内容を入力",IF(AND(O109&lt;&gt;"見込み違い",O109&lt;&gt;"受注取消・失注",O109&lt;&gt;"設計変更",O109&lt;&gt;"仕様変更",O109&lt;&gt;"最小発注量",O109&lt;&gt;"発注過多",O109&lt;&gt;"工程停止",O109&lt;&gt;"不良・選別待ち",O109&lt;&gt;"余り材",O109&lt;&gt;"保管場所不明",O109&lt;&gt;"その他"),"滞留理由を選択",IF(AND(O109="その他",Z109=""),"その他の理由を補足",IF(P109="","現物確認日を入力",IF(NOT(IF(ISNUMBER(P109),AND(P109&gt;=1,P109&lt;=2958465,P109=INT(P109)),FALSE)),"現物確認日を確認",IF(P109&gt;$B$4,"現物確認日が未来",IF(AND(Q109&lt;&gt;"使用可",Q109&lt;&gt;"条件付き可",Q109&lt;&gt;"不可",Q109&lt;&gt;"要確認"),"品質・使用可否を選択",IF(R109="","需要見込みを入力（不明も可）",IF(AND(S109&lt;&gt;"保管継続",S109&lt;&gt;"発注停止",S109&lt;&gt;"優先使用",S109&lt;&gt;"転用",S109&lt;&gt;"再加工",S109&lt;&gt;"売却検討",S109&lt;&gt;"廃棄検討",S109&lt;&gt;"要調査"),"処置区分を選択",IF(T109="","処置案・使用条件を入力",IF(U109="","担当者を入力",IF(V109="","決裁者を入力",IF(ISBLANK(W109),"期限を入力",IF(NOT(IF(ISNUMBER(W109),AND(W109&gt;=1,W109&lt;=2958465,W109=INT(W109)),FALSE)),"期限を確認",IF(AND(NOT(ISBLANK(X109)),NOT(IF(ISNUMBER(X109),AND(X109&gt;=1,X109&lt;=2958465,X109=INT(X109)),FALSE))),"完了日を確認",IF(AND(NOT(ISBLANK(X109)),X109&gt;$B$4),"完了日が未来",IF(AND(NOT(ISBLANK(X109)),OR(ISBLANK(AA109),AB109="")),"完了時残数量・処置結果を入力",IF(AND(NOT(ISBLANK(X109)),NOT(AND(ISNUMBER(AA109),AA109&gt;=0,AA109&lt;=G109))),"完了時残数量を確認",IF(AND(NOT(ISBLANK(X109)),X109&lt;K109),"完了日が基準日より前",IF(AND(NOT(ISBLANK(X109)),X109&lt;P109),"完了日が現物確認日より前","")))))))))))))))))))))))))))))))))))</x:f>
      </x:c>
    </x:row>
    <x:row r="110" ht="30" customHeight="1">
      <x:c r="A110" s="29"/>
      <x:c r="B110" s="21"/>
      <x:c r="C110" s="29"/>
      <x:c r="D110" s="21"/>
      <x:c r="E110" s="29"/>
      <x:c r="F110" s="21"/>
      <x:c r="G110" s="24"/>
      <x:c r="H110" s="21"/>
      <x:c r="I110" s="24"/>
      <x:c r="J110" s="26" t="str">
        <x:f>IF(COUNTA(A110:I110,K110:L110,N110:AB110)=0,"",IF(OR(ISBLANK(G110),ISBLANK(I110)),"未入力",IF(AND(ISNUMBER(G110),ISNUMBER(I110),G110&gt;=0,I110&gt;=0),G110*I110,"数量・単価を確認")))</x:f>
      </x:c>
      <x:c r="K110" s="28"/>
      <x:c r="L110" s="21"/>
      <x:c r="M110" s="26" t="str">
        <x:f>IF(COUNTA(A110:I110,K110:L110,N110:AB110)=0,"",IF(ISBLANK(K110),"基準日未入力",IF(NOT(IF(ISNUMBER($B$4),AND($B$4&gt;=1,$B$4&lt;=2958465,$B$4=INT($B$4)),FALSE)),"確認日を確認",IF(NOT(IF(ISNUMBER(K110),AND(K110&gt;=1,K110&lt;=2958465,K110=INT(K110)),FALSE)),"基準日を確認",IF(K110&gt;$B$4,"基準日が未来",$B$4-K110)))))</x:f>
      </x:c>
      <x:c r="N110" s="21"/>
      <x:c r="O110" s="21"/>
      <x:c r="P110" s="28"/>
      <x:c r="Q110" s="21"/>
      <x:c r="R110" s="21"/>
      <x:c r="S110" s="21"/>
      <x:c r="T110" s="21"/>
      <x:c r="U110" s="21"/>
      <x:c r="V110" s="21"/>
      <x:c r="W110" s="28"/>
      <x:c r="X110" s="28"/>
      <x:c r="Y110" s="21"/>
      <x:c r="Z110" s="21"/>
      <x:c r="AA110" s="24"/>
      <x:c r="AB110" s="21"/>
      <x:c r="AC110" s="22" t="str">
        <x:f>IF(COUNTA(A110:I110,K110:L110,N110:AB110)=0,"",IF(NOT(IF(ISNUMBER($B$4),AND($B$4&gt;=1,$B$4&lt;=2958465,$B$4=INT($B$4)),FALSE)),"確認日を確認",IF(AND(IF(ISNUMBER(X110),AND(X110&gt;=1,X110&lt;=2958465,X110=INT(X110)),FALSE),X110&lt;=$B$4,IF(ISNUMBER(K110),X110&gt;=K110,FALSE),IF(ISNUMBER(P110),X110&gt;=P110,FALSE),ISNUMBER(AA110),AA110&gt;=0,ISNUMBER(G110),AA110&lt;=G110,AB110&lt;&gt;""),"完了",IF(ISBLANK(W110),"期限未入力",IF(NOT(IF(ISNUMBER(W110),AND(W110&gt;=1,W110&lt;=2958465,W110=INT(W110)),FALSE)),"期限を確認",IF(W110&lt;$B$4,"期限超過",IF(W110=$B$4,"本日期限","未完了")))))))</x:f>
      </x:c>
      <x:c r="AD110" s="22" t="str">
        <x:f>IF(COUNTA(A110:I110,K110:L110,N110:AB110)=0,"",IF(A110="","管理番号を入力",IF(COUNTIFS($A$12:$A$211,A110)&gt;1,"管理番号が重複",IF(AND(B110&lt;&gt;"原材料",B110&lt;&gt;"仕掛品",B110&lt;&gt;"製品",B110&lt;&gt;"補修用",B110&lt;&gt;"保留品",B110&lt;&gt;"受注生産用",B110&lt;&gt;"試作用",B110&lt;&gt;"顧客支給品",B110&lt;&gt;"その他"),"在庫区分を選択",IF(C110="","品番を入力",IF(D110="","品名・仕様を入力",IF(F110="","保管場所を入力",IF(ISBLANK(G110),"現有数量を入力",IF(NOT(AND(ISNUMBER(G110),G110&gt;=0)),"現有数量を確認",IF(H110="","単位を入力",IF(ISBLANK(I110),"在庫単価を入力",IF(NOT(AND(ISNUMBER(I110),I110&gt;=0)),"在庫単価を確認",IF(Y110="","単価の基準を入力",IF(NOT(ISNUMBER(M110)),"確認日・基準日を確認",IF(AND(L110&lt;&gt;"最終出庫日",L110&lt;&gt;"最終工程実績日",L110&lt;&gt;"最終出荷日",L110&lt;&gt;"最終引当解除日",L110&lt;&gt;"入庫日（未使用）",L110&lt;&gt;"製造指示日（暫定）",L110&lt;&gt;"作業票記録日（暫定）",L110&lt;&gt;"検査記録日（暫定）",L110&lt;&gt;"現物表示日（暫定）",L110&lt;&gt;"その他"),"基準日の種類を選択",IF(N110="","最終移動内容を入力",IF(AND(O110&lt;&gt;"見込み違い",O110&lt;&gt;"受注取消・失注",O110&lt;&gt;"設計変更",O110&lt;&gt;"仕様変更",O110&lt;&gt;"最小発注量",O110&lt;&gt;"発注過多",O110&lt;&gt;"工程停止",O110&lt;&gt;"不良・選別待ち",O110&lt;&gt;"余り材",O110&lt;&gt;"保管場所不明",O110&lt;&gt;"その他"),"滞留理由を選択",IF(AND(O110="その他",Z110=""),"その他の理由を補足",IF(P110="","現物確認日を入力",IF(NOT(IF(ISNUMBER(P110),AND(P110&gt;=1,P110&lt;=2958465,P110=INT(P110)),FALSE)),"現物確認日を確認",IF(P110&gt;$B$4,"現物確認日が未来",IF(AND(Q110&lt;&gt;"使用可",Q110&lt;&gt;"条件付き可",Q110&lt;&gt;"不可",Q110&lt;&gt;"要確認"),"品質・使用可否を選択",IF(R110="","需要見込みを入力（不明も可）",IF(AND(S110&lt;&gt;"保管継続",S110&lt;&gt;"発注停止",S110&lt;&gt;"優先使用",S110&lt;&gt;"転用",S110&lt;&gt;"再加工",S110&lt;&gt;"売却検討",S110&lt;&gt;"廃棄検討",S110&lt;&gt;"要調査"),"処置区分を選択",IF(T110="","処置案・使用条件を入力",IF(U110="","担当者を入力",IF(V110="","決裁者を入力",IF(ISBLANK(W110),"期限を入力",IF(NOT(IF(ISNUMBER(W110),AND(W110&gt;=1,W110&lt;=2958465,W110=INT(W110)),FALSE)),"期限を確認",IF(AND(NOT(ISBLANK(X110)),NOT(IF(ISNUMBER(X110),AND(X110&gt;=1,X110&lt;=2958465,X110=INT(X110)),FALSE))),"完了日を確認",IF(AND(NOT(ISBLANK(X110)),X110&gt;$B$4),"完了日が未来",IF(AND(NOT(ISBLANK(X110)),OR(ISBLANK(AA110),AB110="")),"完了時残数量・処置結果を入力",IF(AND(NOT(ISBLANK(X110)),NOT(AND(ISNUMBER(AA110),AA110&gt;=0,AA110&lt;=G110))),"完了時残数量を確認",IF(AND(NOT(ISBLANK(X110)),X110&lt;K110),"完了日が基準日より前",IF(AND(NOT(ISBLANK(X110)),X110&lt;P110),"完了日が現物確認日より前","")))))))))))))))))))))))))))))))))))</x:f>
      </x:c>
    </x:row>
    <x:row r="111" ht="30" customHeight="1">
      <x:c r="A111" s="29"/>
      <x:c r="B111" s="21"/>
      <x:c r="C111" s="29"/>
      <x:c r="D111" s="21"/>
      <x:c r="E111" s="29"/>
      <x:c r="F111" s="21"/>
      <x:c r="G111" s="24"/>
      <x:c r="H111" s="21"/>
      <x:c r="I111" s="24"/>
      <x:c r="J111" s="26" t="str">
        <x:f>IF(COUNTA(A111:I111,K111:L111,N111:AB111)=0,"",IF(OR(ISBLANK(G111),ISBLANK(I111)),"未入力",IF(AND(ISNUMBER(G111),ISNUMBER(I111),G111&gt;=0,I111&gt;=0),G111*I111,"数量・単価を確認")))</x:f>
      </x:c>
      <x:c r="K111" s="28"/>
      <x:c r="L111" s="21"/>
      <x:c r="M111" s="26" t="str">
        <x:f>IF(COUNTA(A111:I111,K111:L111,N111:AB111)=0,"",IF(ISBLANK(K111),"基準日未入力",IF(NOT(IF(ISNUMBER($B$4),AND($B$4&gt;=1,$B$4&lt;=2958465,$B$4=INT($B$4)),FALSE)),"確認日を確認",IF(NOT(IF(ISNUMBER(K111),AND(K111&gt;=1,K111&lt;=2958465,K111=INT(K111)),FALSE)),"基準日を確認",IF(K111&gt;$B$4,"基準日が未来",$B$4-K111)))))</x:f>
      </x:c>
      <x:c r="N111" s="21"/>
      <x:c r="O111" s="21"/>
      <x:c r="P111" s="28"/>
      <x:c r="Q111" s="21"/>
      <x:c r="R111" s="21"/>
      <x:c r="S111" s="21"/>
      <x:c r="T111" s="21"/>
      <x:c r="U111" s="21"/>
      <x:c r="V111" s="21"/>
      <x:c r="W111" s="28"/>
      <x:c r="X111" s="28"/>
      <x:c r="Y111" s="21"/>
      <x:c r="Z111" s="21"/>
      <x:c r="AA111" s="24"/>
      <x:c r="AB111" s="21"/>
      <x:c r="AC111" s="22" t="str">
        <x:f>IF(COUNTA(A111:I111,K111:L111,N111:AB111)=0,"",IF(NOT(IF(ISNUMBER($B$4),AND($B$4&gt;=1,$B$4&lt;=2958465,$B$4=INT($B$4)),FALSE)),"確認日を確認",IF(AND(IF(ISNUMBER(X111),AND(X111&gt;=1,X111&lt;=2958465,X111=INT(X111)),FALSE),X111&lt;=$B$4,IF(ISNUMBER(K111),X111&gt;=K111,FALSE),IF(ISNUMBER(P111),X111&gt;=P111,FALSE),ISNUMBER(AA111),AA111&gt;=0,ISNUMBER(G111),AA111&lt;=G111,AB111&lt;&gt;""),"完了",IF(ISBLANK(W111),"期限未入力",IF(NOT(IF(ISNUMBER(W111),AND(W111&gt;=1,W111&lt;=2958465,W111=INT(W111)),FALSE)),"期限を確認",IF(W111&lt;$B$4,"期限超過",IF(W111=$B$4,"本日期限","未完了")))))))</x:f>
      </x:c>
      <x:c r="AD111" s="22" t="str">
        <x:f>IF(COUNTA(A111:I111,K111:L111,N111:AB111)=0,"",IF(A111="","管理番号を入力",IF(COUNTIFS($A$12:$A$211,A111)&gt;1,"管理番号が重複",IF(AND(B111&lt;&gt;"原材料",B111&lt;&gt;"仕掛品",B111&lt;&gt;"製品",B111&lt;&gt;"補修用",B111&lt;&gt;"保留品",B111&lt;&gt;"受注生産用",B111&lt;&gt;"試作用",B111&lt;&gt;"顧客支給品",B111&lt;&gt;"その他"),"在庫区分を選択",IF(C111="","品番を入力",IF(D111="","品名・仕様を入力",IF(F111="","保管場所を入力",IF(ISBLANK(G111),"現有数量を入力",IF(NOT(AND(ISNUMBER(G111),G111&gt;=0)),"現有数量を確認",IF(H111="","単位を入力",IF(ISBLANK(I111),"在庫単価を入力",IF(NOT(AND(ISNUMBER(I111),I111&gt;=0)),"在庫単価を確認",IF(Y111="","単価の基準を入力",IF(NOT(ISNUMBER(M111)),"確認日・基準日を確認",IF(AND(L111&lt;&gt;"最終出庫日",L111&lt;&gt;"最終工程実績日",L111&lt;&gt;"最終出荷日",L111&lt;&gt;"最終引当解除日",L111&lt;&gt;"入庫日（未使用）",L111&lt;&gt;"製造指示日（暫定）",L111&lt;&gt;"作業票記録日（暫定）",L111&lt;&gt;"検査記録日（暫定）",L111&lt;&gt;"現物表示日（暫定）",L111&lt;&gt;"その他"),"基準日の種類を選択",IF(N111="","最終移動内容を入力",IF(AND(O111&lt;&gt;"見込み違い",O111&lt;&gt;"受注取消・失注",O111&lt;&gt;"設計変更",O111&lt;&gt;"仕様変更",O111&lt;&gt;"最小発注量",O111&lt;&gt;"発注過多",O111&lt;&gt;"工程停止",O111&lt;&gt;"不良・選別待ち",O111&lt;&gt;"余り材",O111&lt;&gt;"保管場所不明",O111&lt;&gt;"その他"),"滞留理由を選択",IF(AND(O111="その他",Z111=""),"その他の理由を補足",IF(P111="","現物確認日を入力",IF(NOT(IF(ISNUMBER(P111),AND(P111&gt;=1,P111&lt;=2958465,P111=INT(P111)),FALSE)),"現物確認日を確認",IF(P111&gt;$B$4,"現物確認日が未来",IF(AND(Q111&lt;&gt;"使用可",Q111&lt;&gt;"条件付き可",Q111&lt;&gt;"不可",Q111&lt;&gt;"要確認"),"品質・使用可否を選択",IF(R111="","需要見込みを入力（不明も可）",IF(AND(S111&lt;&gt;"保管継続",S111&lt;&gt;"発注停止",S111&lt;&gt;"優先使用",S111&lt;&gt;"転用",S111&lt;&gt;"再加工",S111&lt;&gt;"売却検討",S111&lt;&gt;"廃棄検討",S111&lt;&gt;"要調査"),"処置区分を選択",IF(T111="","処置案・使用条件を入力",IF(U111="","担当者を入力",IF(V111="","決裁者を入力",IF(ISBLANK(W111),"期限を入力",IF(NOT(IF(ISNUMBER(W111),AND(W111&gt;=1,W111&lt;=2958465,W111=INT(W111)),FALSE)),"期限を確認",IF(AND(NOT(ISBLANK(X111)),NOT(IF(ISNUMBER(X111),AND(X111&gt;=1,X111&lt;=2958465,X111=INT(X111)),FALSE))),"完了日を確認",IF(AND(NOT(ISBLANK(X111)),X111&gt;$B$4),"完了日が未来",IF(AND(NOT(ISBLANK(X111)),OR(ISBLANK(AA111),AB111="")),"完了時残数量・処置結果を入力",IF(AND(NOT(ISBLANK(X111)),NOT(AND(ISNUMBER(AA111),AA111&gt;=0,AA111&lt;=G111))),"完了時残数量を確認",IF(AND(NOT(ISBLANK(X111)),X111&lt;K111),"完了日が基準日より前",IF(AND(NOT(ISBLANK(X111)),X111&lt;P111),"完了日が現物確認日より前","")))))))))))))))))))))))))))))))))))</x:f>
      </x:c>
    </x:row>
    <x:row r="112" ht="30" customHeight="1">
      <x:c r="A112" s="29"/>
      <x:c r="B112" s="21"/>
      <x:c r="C112" s="29"/>
      <x:c r="D112" s="21"/>
      <x:c r="E112" s="29"/>
      <x:c r="F112" s="21"/>
      <x:c r="G112" s="24"/>
      <x:c r="H112" s="21"/>
      <x:c r="I112" s="24"/>
      <x:c r="J112" s="26" t="str">
        <x:f>IF(COUNTA(A112:I112,K112:L112,N112:AB112)=0,"",IF(OR(ISBLANK(G112),ISBLANK(I112)),"未入力",IF(AND(ISNUMBER(G112),ISNUMBER(I112),G112&gt;=0,I112&gt;=0),G112*I112,"数量・単価を確認")))</x:f>
      </x:c>
      <x:c r="K112" s="28"/>
      <x:c r="L112" s="21"/>
      <x:c r="M112" s="26" t="str">
        <x:f>IF(COUNTA(A112:I112,K112:L112,N112:AB112)=0,"",IF(ISBLANK(K112),"基準日未入力",IF(NOT(IF(ISNUMBER($B$4),AND($B$4&gt;=1,$B$4&lt;=2958465,$B$4=INT($B$4)),FALSE)),"確認日を確認",IF(NOT(IF(ISNUMBER(K112),AND(K112&gt;=1,K112&lt;=2958465,K112=INT(K112)),FALSE)),"基準日を確認",IF(K112&gt;$B$4,"基準日が未来",$B$4-K112)))))</x:f>
      </x:c>
      <x:c r="N112" s="21"/>
      <x:c r="O112" s="21"/>
      <x:c r="P112" s="28"/>
      <x:c r="Q112" s="21"/>
      <x:c r="R112" s="21"/>
      <x:c r="S112" s="21"/>
      <x:c r="T112" s="21"/>
      <x:c r="U112" s="21"/>
      <x:c r="V112" s="21"/>
      <x:c r="W112" s="28"/>
      <x:c r="X112" s="28"/>
      <x:c r="Y112" s="21"/>
      <x:c r="Z112" s="21"/>
      <x:c r="AA112" s="24"/>
      <x:c r="AB112" s="21"/>
      <x:c r="AC112" s="22" t="str">
        <x:f>IF(COUNTA(A112:I112,K112:L112,N112:AB112)=0,"",IF(NOT(IF(ISNUMBER($B$4),AND($B$4&gt;=1,$B$4&lt;=2958465,$B$4=INT($B$4)),FALSE)),"確認日を確認",IF(AND(IF(ISNUMBER(X112),AND(X112&gt;=1,X112&lt;=2958465,X112=INT(X112)),FALSE),X112&lt;=$B$4,IF(ISNUMBER(K112),X112&gt;=K112,FALSE),IF(ISNUMBER(P112),X112&gt;=P112,FALSE),ISNUMBER(AA112),AA112&gt;=0,ISNUMBER(G112),AA112&lt;=G112,AB112&lt;&gt;""),"完了",IF(ISBLANK(W112),"期限未入力",IF(NOT(IF(ISNUMBER(W112),AND(W112&gt;=1,W112&lt;=2958465,W112=INT(W112)),FALSE)),"期限を確認",IF(W112&lt;$B$4,"期限超過",IF(W112=$B$4,"本日期限","未完了")))))))</x:f>
      </x:c>
      <x:c r="AD112" s="22" t="str">
        <x:f>IF(COUNTA(A112:I112,K112:L112,N112:AB112)=0,"",IF(A112="","管理番号を入力",IF(COUNTIFS($A$12:$A$211,A112)&gt;1,"管理番号が重複",IF(AND(B112&lt;&gt;"原材料",B112&lt;&gt;"仕掛品",B112&lt;&gt;"製品",B112&lt;&gt;"補修用",B112&lt;&gt;"保留品",B112&lt;&gt;"受注生産用",B112&lt;&gt;"試作用",B112&lt;&gt;"顧客支給品",B112&lt;&gt;"その他"),"在庫区分を選択",IF(C112="","品番を入力",IF(D112="","品名・仕様を入力",IF(F112="","保管場所を入力",IF(ISBLANK(G112),"現有数量を入力",IF(NOT(AND(ISNUMBER(G112),G112&gt;=0)),"現有数量を確認",IF(H112="","単位を入力",IF(ISBLANK(I112),"在庫単価を入力",IF(NOT(AND(ISNUMBER(I112),I112&gt;=0)),"在庫単価を確認",IF(Y112="","単価の基準を入力",IF(NOT(ISNUMBER(M112)),"確認日・基準日を確認",IF(AND(L112&lt;&gt;"最終出庫日",L112&lt;&gt;"最終工程実績日",L112&lt;&gt;"最終出荷日",L112&lt;&gt;"最終引当解除日",L112&lt;&gt;"入庫日（未使用）",L112&lt;&gt;"製造指示日（暫定）",L112&lt;&gt;"作業票記録日（暫定）",L112&lt;&gt;"検査記録日（暫定）",L112&lt;&gt;"現物表示日（暫定）",L112&lt;&gt;"その他"),"基準日の種類を選択",IF(N112="","最終移動内容を入力",IF(AND(O112&lt;&gt;"見込み違い",O112&lt;&gt;"受注取消・失注",O112&lt;&gt;"設計変更",O112&lt;&gt;"仕様変更",O112&lt;&gt;"最小発注量",O112&lt;&gt;"発注過多",O112&lt;&gt;"工程停止",O112&lt;&gt;"不良・選別待ち",O112&lt;&gt;"余り材",O112&lt;&gt;"保管場所不明",O112&lt;&gt;"その他"),"滞留理由を選択",IF(AND(O112="その他",Z112=""),"その他の理由を補足",IF(P112="","現物確認日を入力",IF(NOT(IF(ISNUMBER(P112),AND(P112&gt;=1,P112&lt;=2958465,P112=INT(P112)),FALSE)),"現物確認日を確認",IF(P112&gt;$B$4,"現物確認日が未来",IF(AND(Q112&lt;&gt;"使用可",Q112&lt;&gt;"条件付き可",Q112&lt;&gt;"不可",Q112&lt;&gt;"要確認"),"品質・使用可否を選択",IF(R112="","需要見込みを入力（不明も可）",IF(AND(S112&lt;&gt;"保管継続",S112&lt;&gt;"発注停止",S112&lt;&gt;"優先使用",S112&lt;&gt;"転用",S112&lt;&gt;"再加工",S112&lt;&gt;"売却検討",S112&lt;&gt;"廃棄検討",S112&lt;&gt;"要調査"),"処置区分を選択",IF(T112="","処置案・使用条件を入力",IF(U112="","担当者を入力",IF(V112="","決裁者を入力",IF(ISBLANK(W112),"期限を入力",IF(NOT(IF(ISNUMBER(W112),AND(W112&gt;=1,W112&lt;=2958465,W112=INT(W112)),FALSE)),"期限を確認",IF(AND(NOT(ISBLANK(X112)),NOT(IF(ISNUMBER(X112),AND(X112&gt;=1,X112&lt;=2958465,X112=INT(X112)),FALSE))),"完了日を確認",IF(AND(NOT(ISBLANK(X112)),X112&gt;$B$4),"完了日が未来",IF(AND(NOT(ISBLANK(X112)),OR(ISBLANK(AA112),AB112="")),"完了時残数量・処置結果を入力",IF(AND(NOT(ISBLANK(X112)),NOT(AND(ISNUMBER(AA112),AA112&gt;=0,AA112&lt;=G112))),"完了時残数量を確認",IF(AND(NOT(ISBLANK(X112)),X112&lt;K112),"完了日が基準日より前",IF(AND(NOT(ISBLANK(X112)),X112&lt;P112),"完了日が現物確認日より前","")))))))))))))))))))))))))))))))))))</x:f>
      </x:c>
    </x:row>
    <x:row r="113" ht="30" customHeight="1">
      <x:c r="A113" s="29"/>
      <x:c r="B113" s="21"/>
      <x:c r="C113" s="29"/>
      <x:c r="D113" s="21"/>
      <x:c r="E113" s="29"/>
      <x:c r="F113" s="21"/>
      <x:c r="G113" s="24"/>
      <x:c r="H113" s="21"/>
      <x:c r="I113" s="24"/>
      <x:c r="J113" s="26" t="str">
        <x:f>IF(COUNTA(A113:I113,K113:L113,N113:AB113)=0,"",IF(OR(ISBLANK(G113),ISBLANK(I113)),"未入力",IF(AND(ISNUMBER(G113),ISNUMBER(I113),G113&gt;=0,I113&gt;=0),G113*I113,"数量・単価を確認")))</x:f>
      </x:c>
      <x:c r="K113" s="28"/>
      <x:c r="L113" s="21"/>
      <x:c r="M113" s="26" t="str">
        <x:f>IF(COUNTA(A113:I113,K113:L113,N113:AB113)=0,"",IF(ISBLANK(K113),"基準日未入力",IF(NOT(IF(ISNUMBER($B$4),AND($B$4&gt;=1,$B$4&lt;=2958465,$B$4=INT($B$4)),FALSE)),"確認日を確認",IF(NOT(IF(ISNUMBER(K113),AND(K113&gt;=1,K113&lt;=2958465,K113=INT(K113)),FALSE)),"基準日を確認",IF(K113&gt;$B$4,"基準日が未来",$B$4-K113)))))</x:f>
      </x:c>
      <x:c r="N113" s="21"/>
      <x:c r="O113" s="21"/>
      <x:c r="P113" s="28"/>
      <x:c r="Q113" s="21"/>
      <x:c r="R113" s="21"/>
      <x:c r="S113" s="21"/>
      <x:c r="T113" s="21"/>
      <x:c r="U113" s="21"/>
      <x:c r="V113" s="21"/>
      <x:c r="W113" s="28"/>
      <x:c r="X113" s="28"/>
      <x:c r="Y113" s="21"/>
      <x:c r="Z113" s="21"/>
      <x:c r="AA113" s="24"/>
      <x:c r="AB113" s="21"/>
      <x:c r="AC113" s="22" t="str">
        <x:f>IF(COUNTA(A113:I113,K113:L113,N113:AB113)=0,"",IF(NOT(IF(ISNUMBER($B$4),AND($B$4&gt;=1,$B$4&lt;=2958465,$B$4=INT($B$4)),FALSE)),"確認日を確認",IF(AND(IF(ISNUMBER(X113),AND(X113&gt;=1,X113&lt;=2958465,X113=INT(X113)),FALSE),X113&lt;=$B$4,IF(ISNUMBER(K113),X113&gt;=K113,FALSE),IF(ISNUMBER(P113),X113&gt;=P113,FALSE),ISNUMBER(AA113),AA113&gt;=0,ISNUMBER(G113),AA113&lt;=G113,AB113&lt;&gt;""),"完了",IF(ISBLANK(W113),"期限未入力",IF(NOT(IF(ISNUMBER(W113),AND(W113&gt;=1,W113&lt;=2958465,W113=INT(W113)),FALSE)),"期限を確認",IF(W113&lt;$B$4,"期限超過",IF(W113=$B$4,"本日期限","未完了")))))))</x:f>
      </x:c>
      <x:c r="AD113" s="22" t="str">
        <x:f>IF(COUNTA(A113:I113,K113:L113,N113:AB113)=0,"",IF(A113="","管理番号を入力",IF(COUNTIFS($A$12:$A$211,A113)&gt;1,"管理番号が重複",IF(AND(B113&lt;&gt;"原材料",B113&lt;&gt;"仕掛品",B113&lt;&gt;"製品",B113&lt;&gt;"補修用",B113&lt;&gt;"保留品",B113&lt;&gt;"受注生産用",B113&lt;&gt;"試作用",B113&lt;&gt;"顧客支給品",B113&lt;&gt;"その他"),"在庫区分を選択",IF(C113="","品番を入力",IF(D113="","品名・仕様を入力",IF(F113="","保管場所を入力",IF(ISBLANK(G113),"現有数量を入力",IF(NOT(AND(ISNUMBER(G113),G113&gt;=0)),"現有数量を確認",IF(H113="","単位を入力",IF(ISBLANK(I113),"在庫単価を入力",IF(NOT(AND(ISNUMBER(I113),I113&gt;=0)),"在庫単価を確認",IF(Y113="","単価の基準を入力",IF(NOT(ISNUMBER(M113)),"確認日・基準日を確認",IF(AND(L113&lt;&gt;"最終出庫日",L113&lt;&gt;"最終工程実績日",L113&lt;&gt;"最終出荷日",L113&lt;&gt;"最終引当解除日",L113&lt;&gt;"入庫日（未使用）",L113&lt;&gt;"製造指示日（暫定）",L113&lt;&gt;"作業票記録日（暫定）",L113&lt;&gt;"検査記録日（暫定）",L113&lt;&gt;"現物表示日（暫定）",L113&lt;&gt;"その他"),"基準日の種類を選択",IF(N113="","最終移動内容を入力",IF(AND(O113&lt;&gt;"見込み違い",O113&lt;&gt;"受注取消・失注",O113&lt;&gt;"設計変更",O113&lt;&gt;"仕様変更",O113&lt;&gt;"最小発注量",O113&lt;&gt;"発注過多",O113&lt;&gt;"工程停止",O113&lt;&gt;"不良・選別待ち",O113&lt;&gt;"余り材",O113&lt;&gt;"保管場所不明",O113&lt;&gt;"その他"),"滞留理由を選択",IF(AND(O113="その他",Z113=""),"その他の理由を補足",IF(P113="","現物確認日を入力",IF(NOT(IF(ISNUMBER(P113),AND(P113&gt;=1,P113&lt;=2958465,P113=INT(P113)),FALSE)),"現物確認日を確認",IF(P113&gt;$B$4,"現物確認日が未来",IF(AND(Q113&lt;&gt;"使用可",Q113&lt;&gt;"条件付き可",Q113&lt;&gt;"不可",Q113&lt;&gt;"要確認"),"品質・使用可否を選択",IF(R113="","需要見込みを入力（不明も可）",IF(AND(S113&lt;&gt;"保管継続",S113&lt;&gt;"発注停止",S113&lt;&gt;"優先使用",S113&lt;&gt;"転用",S113&lt;&gt;"再加工",S113&lt;&gt;"売却検討",S113&lt;&gt;"廃棄検討",S113&lt;&gt;"要調査"),"処置区分を選択",IF(T113="","処置案・使用条件を入力",IF(U113="","担当者を入力",IF(V113="","決裁者を入力",IF(ISBLANK(W113),"期限を入力",IF(NOT(IF(ISNUMBER(W113),AND(W113&gt;=1,W113&lt;=2958465,W113=INT(W113)),FALSE)),"期限を確認",IF(AND(NOT(ISBLANK(X113)),NOT(IF(ISNUMBER(X113),AND(X113&gt;=1,X113&lt;=2958465,X113=INT(X113)),FALSE))),"完了日を確認",IF(AND(NOT(ISBLANK(X113)),X113&gt;$B$4),"完了日が未来",IF(AND(NOT(ISBLANK(X113)),OR(ISBLANK(AA113),AB113="")),"完了時残数量・処置結果を入力",IF(AND(NOT(ISBLANK(X113)),NOT(AND(ISNUMBER(AA113),AA113&gt;=0,AA113&lt;=G113))),"完了時残数量を確認",IF(AND(NOT(ISBLANK(X113)),X113&lt;K113),"完了日が基準日より前",IF(AND(NOT(ISBLANK(X113)),X113&lt;P113),"完了日が現物確認日より前","")))))))))))))))))))))))))))))))))))</x:f>
      </x:c>
    </x:row>
    <x:row r="114" ht="30" customHeight="1">
      <x:c r="A114" s="29"/>
      <x:c r="B114" s="21"/>
      <x:c r="C114" s="29"/>
      <x:c r="D114" s="21"/>
      <x:c r="E114" s="29"/>
      <x:c r="F114" s="21"/>
      <x:c r="G114" s="24"/>
      <x:c r="H114" s="21"/>
      <x:c r="I114" s="24"/>
      <x:c r="J114" s="26" t="str">
        <x:f>IF(COUNTA(A114:I114,K114:L114,N114:AB114)=0,"",IF(OR(ISBLANK(G114),ISBLANK(I114)),"未入力",IF(AND(ISNUMBER(G114),ISNUMBER(I114),G114&gt;=0,I114&gt;=0),G114*I114,"数量・単価を確認")))</x:f>
      </x:c>
      <x:c r="K114" s="28"/>
      <x:c r="L114" s="21"/>
      <x:c r="M114" s="26" t="str">
        <x:f>IF(COUNTA(A114:I114,K114:L114,N114:AB114)=0,"",IF(ISBLANK(K114),"基準日未入力",IF(NOT(IF(ISNUMBER($B$4),AND($B$4&gt;=1,$B$4&lt;=2958465,$B$4=INT($B$4)),FALSE)),"確認日を確認",IF(NOT(IF(ISNUMBER(K114),AND(K114&gt;=1,K114&lt;=2958465,K114=INT(K114)),FALSE)),"基準日を確認",IF(K114&gt;$B$4,"基準日が未来",$B$4-K114)))))</x:f>
      </x:c>
      <x:c r="N114" s="21"/>
      <x:c r="O114" s="21"/>
      <x:c r="P114" s="28"/>
      <x:c r="Q114" s="21"/>
      <x:c r="R114" s="21"/>
      <x:c r="S114" s="21"/>
      <x:c r="T114" s="21"/>
      <x:c r="U114" s="21"/>
      <x:c r="V114" s="21"/>
      <x:c r="W114" s="28"/>
      <x:c r="X114" s="28"/>
      <x:c r="Y114" s="21"/>
      <x:c r="Z114" s="21"/>
      <x:c r="AA114" s="24"/>
      <x:c r="AB114" s="21"/>
      <x:c r="AC114" s="22" t="str">
        <x:f>IF(COUNTA(A114:I114,K114:L114,N114:AB114)=0,"",IF(NOT(IF(ISNUMBER($B$4),AND($B$4&gt;=1,$B$4&lt;=2958465,$B$4=INT($B$4)),FALSE)),"確認日を確認",IF(AND(IF(ISNUMBER(X114),AND(X114&gt;=1,X114&lt;=2958465,X114=INT(X114)),FALSE),X114&lt;=$B$4,IF(ISNUMBER(K114),X114&gt;=K114,FALSE),IF(ISNUMBER(P114),X114&gt;=P114,FALSE),ISNUMBER(AA114),AA114&gt;=0,ISNUMBER(G114),AA114&lt;=G114,AB114&lt;&gt;""),"完了",IF(ISBLANK(W114),"期限未入力",IF(NOT(IF(ISNUMBER(W114),AND(W114&gt;=1,W114&lt;=2958465,W114=INT(W114)),FALSE)),"期限を確認",IF(W114&lt;$B$4,"期限超過",IF(W114=$B$4,"本日期限","未完了")))))))</x:f>
      </x:c>
      <x:c r="AD114" s="22" t="str">
        <x:f>IF(COUNTA(A114:I114,K114:L114,N114:AB114)=0,"",IF(A114="","管理番号を入力",IF(COUNTIFS($A$12:$A$211,A114)&gt;1,"管理番号が重複",IF(AND(B114&lt;&gt;"原材料",B114&lt;&gt;"仕掛品",B114&lt;&gt;"製品",B114&lt;&gt;"補修用",B114&lt;&gt;"保留品",B114&lt;&gt;"受注生産用",B114&lt;&gt;"試作用",B114&lt;&gt;"顧客支給品",B114&lt;&gt;"その他"),"在庫区分を選択",IF(C114="","品番を入力",IF(D114="","品名・仕様を入力",IF(F114="","保管場所を入力",IF(ISBLANK(G114),"現有数量を入力",IF(NOT(AND(ISNUMBER(G114),G114&gt;=0)),"現有数量を確認",IF(H114="","単位を入力",IF(ISBLANK(I114),"在庫単価を入力",IF(NOT(AND(ISNUMBER(I114),I114&gt;=0)),"在庫単価を確認",IF(Y114="","単価の基準を入力",IF(NOT(ISNUMBER(M114)),"確認日・基準日を確認",IF(AND(L114&lt;&gt;"最終出庫日",L114&lt;&gt;"最終工程実績日",L114&lt;&gt;"最終出荷日",L114&lt;&gt;"最終引当解除日",L114&lt;&gt;"入庫日（未使用）",L114&lt;&gt;"製造指示日（暫定）",L114&lt;&gt;"作業票記録日（暫定）",L114&lt;&gt;"検査記録日（暫定）",L114&lt;&gt;"現物表示日（暫定）",L114&lt;&gt;"その他"),"基準日の種類を選択",IF(N114="","最終移動内容を入力",IF(AND(O114&lt;&gt;"見込み違い",O114&lt;&gt;"受注取消・失注",O114&lt;&gt;"設計変更",O114&lt;&gt;"仕様変更",O114&lt;&gt;"最小発注量",O114&lt;&gt;"発注過多",O114&lt;&gt;"工程停止",O114&lt;&gt;"不良・選別待ち",O114&lt;&gt;"余り材",O114&lt;&gt;"保管場所不明",O114&lt;&gt;"その他"),"滞留理由を選択",IF(AND(O114="その他",Z114=""),"その他の理由を補足",IF(P114="","現物確認日を入力",IF(NOT(IF(ISNUMBER(P114),AND(P114&gt;=1,P114&lt;=2958465,P114=INT(P114)),FALSE)),"現物確認日を確認",IF(P114&gt;$B$4,"現物確認日が未来",IF(AND(Q114&lt;&gt;"使用可",Q114&lt;&gt;"条件付き可",Q114&lt;&gt;"不可",Q114&lt;&gt;"要確認"),"品質・使用可否を選択",IF(R114="","需要見込みを入力（不明も可）",IF(AND(S114&lt;&gt;"保管継続",S114&lt;&gt;"発注停止",S114&lt;&gt;"優先使用",S114&lt;&gt;"転用",S114&lt;&gt;"再加工",S114&lt;&gt;"売却検討",S114&lt;&gt;"廃棄検討",S114&lt;&gt;"要調査"),"処置区分を選択",IF(T114="","処置案・使用条件を入力",IF(U114="","担当者を入力",IF(V114="","決裁者を入力",IF(ISBLANK(W114),"期限を入力",IF(NOT(IF(ISNUMBER(W114),AND(W114&gt;=1,W114&lt;=2958465,W114=INT(W114)),FALSE)),"期限を確認",IF(AND(NOT(ISBLANK(X114)),NOT(IF(ISNUMBER(X114),AND(X114&gt;=1,X114&lt;=2958465,X114=INT(X114)),FALSE))),"完了日を確認",IF(AND(NOT(ISBLANK(X114)),X114&gt;$B$4),"完了日が未来",IF(AND(NOT(ISBLANK(X114)),OR(ISBLANK(AA114),AB114="")),"完了時残数量・処置結果を入力",IF(AND(NOT(ISBLANK(X114)),NOT(AND(ISNUMBER(AA114),AA114&gt;=0,AA114&lt;=G114))),"完了時残数量を確認",IF(AND(NOT(ISBLANK(X114)),X114&lt;K114),"完了日が基準日より前",IF(AND(NOT(ISBLANK(X114)),X114&lt;P114),"完了日が現物確認日より前","")))))))))))))))))))))))))))))))))))</x:f>
      </x:c>
    </x:row>
    <x:row r="115" ht="30" customHeight="1">
      <x:c r="A115" s="29"/>
      <x:c r="B115" s="21"/>
      <x:c r="C115" s="29"/>
      <x:c r="D115" s="21"/>
      <x:c r="E115" s="29"/>
      <x:c r="F115" s="21"/>
      <x:c r="G115" s="24"/>
      <x:c r="H115" s="21"/>
      <x:c r="I115" s="24"/>
      <x:c r="J115" s="26" t="str">
        <x:f>IF(COUNTA(A115:I115,K115:L115,N115:AB115)=0,"",IF(OR(ISBLANK(G115),ISBLANK(I115)),"未入力",IF(AND(ISNUMBER(G115),ISNUMBER(I115),G115&gt;=0,I115&gt;=0),G115*I115,"数量・単価を確認")))</x:f>
      </x:c>
      <x:c r="K115" s="28"/>
      <x:c r="L115" s="21"/>
      <x:c r="M115" s="26" t="str">
        <x:f>IF(COUNTA(A115:I115,K115:L115,N115:AB115)=0,"",IF(ISBLANK(K115),"基準日未入力",IF(NOT(IF(ISNUMBER($B$4),AND($B$4&gt;=1,$B$4&lt;=2958465,$B$4=INT($B$4)),FALSE)),"確認日を確認",IF(NOT(IF(ISNUMBER(K115),AND(K115&gt;=1,K115&lt;=2958465,K115=INT(K115)),FALSE)),"基準日を確認",IF(K115&gt;$B$4,"基準日が未来",$B$4-K115)))))</x:f>
      </x:c>
      <x:c r="N115" s="21"/>
      <x:c r="O115" s="21"/>
      <x:c r="P115" s="28"/>
      <x:c r="Q115" s="21"/>
      <x:c r="R115" s="21"/>
      <x:c r="S115" s="21"/>
      <x:c r="T115" s="21"/>
      <x:c r="U115" s="21"/>
      <x:c r="V115" s="21"/>
      <x:c r="W115" s="28"/>
      <x:c r="X115" s="28"/>
      <x:c r="Y115" s="21"/>
      <x:c r="Z115" s="21"/>
      <x:c r="AA115" s="24"/>
      <x:c r="AB115" s="21"/>
      <x:c r="AC115" s="22" t="str">
        <x:f>IF(COUNTA(A115:I115,K115:L115,N115:AB115)=0,"",IF(NOT(IF(ISNUMBER($B$4),AND($B$4&gt;=1,$B$4&lt;=2958465,$B$4=INT($B$4)),FALSE)),"確認日を確認",IF(AND(IF(ISNUMBER(X115),AND(X115&gt;=1,X115&lt;=2958465,X115=INT(X115)),FALSE),X115&lt;=$B$4,IF(ISNUMBER(K115),X115&gt;=K115,FALSE),IF(ISNUMBER(P115),X115&gt;=P115,FALSE),ISNUMBER(AA115),AA115&gt;=0,ISNUMBER(G115),AA115&lt;=G115,AB115&lt;&gt;""),"完了",IF(ISBLANK(W115),"期限未入力",IF(NOT(IF(ISNUMBER(W115),AND(W115&gt;=1,W115&lt;=2958465,W115=INT(W115)),FALSE)),"期限を確認",IF(W115&lt;$B$4,"期限超過",IF(W115=$B$4,"本日期限","未完了")))))))</x:f>
      </x:c>
      <x:c r="AD115" s="22" t="str">
        <x:f>IF(COUNTA(A115:I115,K115:L115,N115:AB115)=0,"",IF(A115="","管理番号を入力",IF(COUNTIFS($A$12:$A$211,A115)&gt;1,"管理番号が重複",IF(AND(B115&lt;&gt;"原材料",B115&lt;&gt;"仕掛品",B115&lt;&gt;"製品",B115&lt;&gt;"補修用",B115&lt;&gt;"保留品",B115&lt;&gt;"受注生産用",B115&lt;&gt;"試作用",B115&lt;&gt;"顧客支給品",B115&lt;&gt;"その他"),"在庫区分を選択",IF(C115="","品番を入力",IF(D115="","品名・仕様を入力",IF(F115="","保管場所を入力",IF(ISBLANK(G115),"現有数量を入力",IF(NOT(AND(ISNUMBER(G115),G115&gt;=0)),"現有数量を確認",IF(H115="","単位を入力",IF(ISBLANK(I115),"在庫単価を入力",IF(NOT(AND(ISNUMBER(I115),I115&gt;=0)),"在庫単価を確認",IF(Y115="","単価の基準を入力",IF(NOT(ISNUMBER(M115)),"確認日・基準日を確認",IF(AND(L115&lt;&gt;"最終出庫日",L115&lt;&gt;"最終工程実績日",L115&lt;&gt;"最終出荷日",L115&lt;&gt;"最終引当解除日",L115&lt;&gt;"入庫日（未使用）",L115&lt;&gt;"製造指示日（暫定）",L115&lt;&gt;"作業票記録日（暫定）",L115&lt;&gt;"検査記録日（暫定）",L115&lt;&gt;"現物表示日（暫定）",L115&lt;&gt;"その他"),"基準日の種類を選択",IF(N115="","最終移動内容を入力",IF(AND(O115&lt;&gt;"見込み違い",O115&lt;&gt;"受注取消・失注",O115&lt;&gt;"設計変更",O115&lt;&gt;"仕様変更",O115&lt;&gt;"最小発注量",O115&lt;&gt;"発注過多",O115&lt;&gt;"工程停止",O115&lt;&gt;"不良・選別待ち",O115&lt;&gt;"余り材",O115&lt;&gt;"保管場所不明",O115&lt;&gt;"その他"),"滞留理由を選択",IF(AND(O115="その他",Z115=""),"その他の理由を補足",IF(P115="","現物確認日を入力",IF(NOT(IF(ISNUMBER(P115),AND(P115&gt;=1,P115&lt;=2958465,P115=INT(P115)),FALSE)),"現物確認日を確認",IF(P115&gt;$B$4,"現物確認日が未来",IF(AND(Q115&lt;&gt;"使用可",Q115&lt;&gt;"条件付き可",Q115&lt;&gt;"不可",Q115&lt;&gt;"要確認"),"品質・使用可否を選択",IF(R115="","需要見込みを入力（不明も可）",IF(AND(S115&lt;&gt;"保管継続",S115&lt;&gt;"発注停止",S115&lt;&gt;"優先使用",S115&lt;&gt;"転用",S115&lt;&gt;"再加工",S115&lt;&gt;"売却検討",S115&lt;&gt;"廃棄検討",S115&lt;&gt;"要調査"),"処置区分を選択",IF(T115="","処置案・使用条件を入力",IF(U115="","担当者を入力",IF(V115="","決裁者を入力",IF(ISBLANK(W115),"期限を入力",IF(NOT(IF(ISNUMBER(W115),AND(W115&gt;=1,W115&lt;=2958465,W115=INT(W115)),FALSE)),"期限を確認",IF(AND(NOT(ISBLANK(X115)),NOT(IF(ISNUMBER(X115),AND(X115&gt;=1,X115&lt;=2958465,X115=INT(X115)),FALSE))),"完了日を確認",IF(AND(NOT(ISBLANK(X115)),X115&gt;$B$4),"完了日が未来",IF(AND(NOT(ISBLANK(X115)),OR(ISBLANK(AA115),AB115="")),"完了時残数量・処置結果を入力",IF(AND(NOT(ISBLANK(X115)),NOT(AND(ISNUMBER(AA115),AA115&gt;=0,AA115&lt;=G115))),"完了時残数量を確認",IF(AND(NOT(ISBLANK(X115)),X115&lt;K115),"完了日が基準日より前",IF(AND(NOT(ISBLANK(X115)),X115&lt;P115),"完了日が現物確認日より前","")))))))))))))))))))))))))))))))))))</x:f>
      </x:c>
    </x:row>
    <x:row r="116" ht="30" customHeight="1">
      <x:c r="A116" s="29"/>
      <x:c r="B116" s="21"/>
      <x:c r="C116" s="29"/>
      <x:c r="D116" s="21"/>
      <x:c r="E116" s="29"/>
      <x:c r="F116" s="21"/>
      <x:c r="G116" s="24"/>
      <x:c r="H116" s="21"/>
      <x:c r="I116" s="24"/>
      <x:c r="J116" s="26" t="str">
        <x:f>IF(COUNTA(A116:I116,K116:L116,N116:AB116)=0,"",IF(OR(ISBLANK(G116),ISBLANK(I116)),"未入力",IF(AND(ISNUMBER(G116),ISNUMBER(I116),G116&gt;=0,I116&gt;=0),G116*I116,"数量・単価を確認")))</x:f>
      </x:c>
      <x:c r="K116" s="28"/>
      <x:c r="L116" s="21"/>
      <x:c r="M116" s="26" t="str">
        <x:f>IF(COUNTA(A116:I116,K116:L116,N116:AB116)=0,"",IF(ISBLANK(K116),"基準日未入力",IF(NOT(IF(ISNUMBER($B$4),AND($B$4&gt;=1,$B$4&lt;=2958465,$B$4=INT($B$4)),FALSE)),"確認日を確認",IF(NOT(IF(ISNUMBER(K116),AND(K116&gt;=1,K116&lt;=2958465,K116=INT(K116)),FALSE)),"基準日を確認",IF(K116&gt;$B$4,"基準日が未来",$B$4-K116)))))</x:f>
      </x:c>
      <x:c r="N116" s="21"/>
      <x:c r="O116" s="21"/>
      <x:c r="P116" s="28"/>
      <x:c r="Q116" s="21"/>
      <x:c r="R116" s="21"/>
      <x:c r="S116" s="21"/>
      <x:c r="T116" s="21"/>
      <x:c r="U116" s="21"/>
      <x:c r="V116" s="21"/>
      <x:c r="W116" s="28"/>
      <x:c r="X116" s="28"/>
      <x:c r="Y116" s="21"/>
      <x:c r="Z116" s="21"/>
      <x:c r="AA116" s="24"/>
      <x:c r="AB116" s="21"/>
      <x:c r="AC116" s="22" t="str">
        <x:f>IF(COUNTA(A116:I116,K116:L116,N116:AB116)=0,"",IF(NOT(IF(ISNUMBER($B$4),AND($B$4&gt;=1,$B$4&lt;=2958465,$B$4=INT($B$4)),FALSE)),"確認日を確認",IF(AND(IF(ISNUMBER(X116),AND(X116&gt;=1,X116&lt;=2958465,X116=INT(X116)),FALSE),X116&lt;=$B$4,IF(ISNUMBER(K116),X116&gt;=K116,FALSE),IF(ISNUMBER(P116),X116&gt;=P116,FALSE),ISNUMBER(AA116),AA116&gt;=0,ISNUMBER(G116),AA116&lt;=G116,AB116&lt;&gt;""),"完了",IF(ISBLANK(W116),"期限未入力",IF(NOT(IF(ISNUMBER(W116),AND(W116&gt;=1,W116&lt;=2958465,W116=INT(W116)),FALSE)),"期限を確認",IF(W116&lt;$B$4,"期限超過",IF(W116=$B$4,"本日期限","未完了")))))))</x:f>
      </x:c>
      <x:c r="AD116" s="22" t="str">
        <x:f>IF(COUNTA(A116:I116,K116:L116,N116:AB116)=0,"",IF(A116="","管理番号を入力",IF(COUNTIFS($A$12:$A$211,A116)&gt;1,"管理番号が重複",IF(AND(B116&lt;&gt;"原材料",B116&lt;&gt;"仕掛品",B116&lt;&gt;"製品",B116&lt;&gt;"補修用",B116&lt;&gt;"保留品",B116&lt;&gt;"受注生産用",B116&lt;&gt;"試作用",B116&lt;&gt;"顧客支給品",B116&lt;&gt;"その他"),"在庫区分を選択",IF(C116="","品番を入力",IF(D116="","品名・仕様を入力",IF(F116="","保管場所を入力",IF(ISBLANK(G116),"現有数量を入力",IF(NOT(AND(ISNUMBER(G116),G116&gt;=0)),"現有数量を確認",IF(H116="","単位を入力",IF(ISBLANK(I116),"在庫単価を入力",IF(NOT(AND(ISNUMBER(I116),I116&gt;=0)),"在庫単価を確認",IF(Y116="","単価の基準を入力",IF(NOT(ISNUMBER(M116)),"確認日・基準日を確認",IF(AND(L116&lt;&gt;"最終出庫日",L116&lt;&gt;"最終工程実績日",L116&lt;&gt;"最終出荷日",L116&lt;&gt;"最終引当解除日",L116&lt;&gt;"入庫日（未使用）",L116&lt;&gt;"製造指示日（暫定）",L116&lt;&gt;"作業票記録日（暫定）",L116&lt;&gt;"検査記録日（暫定）",L116&lt;&gt;"現物表示日（暫定）",L116&lt;&gt;"その他"),"基準日の種類を選択",IF(N116="","最終移動内容を入力",IF(AND(O116&lt;&gt;"見込み違い",O116&lt;&gt;"受注取消・失注",O116&lt;&gt;"設計変更",O116&lt;&gt;"仕様変更",O116&lt;&gt;"最小発注量",O116&lt;&gt;"発注過多",O116&lt;&gt;"工程停止",O116&lt;&gt;"不良・選別待ち",O116&lt;&gt;"余り材",O116&lt;&gt;"保管場所不明",O116&lt;&gt;"その他"),"滞留理由を選択",IF(AND(O116="その他",Z116=""),"その他の理由を補足",IF(P116="","現物確認日を入力",IF(NOT(IF(ISNUMBER(P116),AND(P116&gt;=1,P116&lt;=2958465,P116=INT(P116)),FALSE)),"現物確認日を確認",IF(P116&gt;$B$4,"現物確認日が未来",IF(AND(Q116&lt;&gt;"使用可",Q116&lt;&gt;"条件付き可",Q116&lt;&gt;"不可",Q116&lt;&gt;"要確認"),"品質・使用可否を選択",IF(R116="","需要見込みを入力（不明も可）",IF(AND(S116&lt;&gt;"保管継続",S116&lt;&gt;"発注停止",S116&lt;&gt;"優先使用",S116&lt;&gt;"転用",S116&lt;&gt;"再加工",S116&lt;&gt;"売却検討",S116&lt;&gt;"廃棄検討",S116&lt;&gt;"要調査"),"処置区分を選択",IF(T116="","処置案・使用条件を入力",IF(U116="","担当者を入力",IF(V116="","決裁者を入力",IF(ISBLANK(W116),"期限を入力",IF(NOT(IF(ISNUMBER(W116),AND(W116&gt;=1,W116&lt;=2958465,W116=INT(W116)),FALSE)),"期限を確認",IF(AND(NOT(ISBLANK(X116)),NOT(IF(ISNUMBER(X116),AND(X116&gt;=1,X116&lt;=2958465,X116=INT(X116)),FALSE))),"完了日を確認",IF(AND(NOT(ISBLANK(X116)),X116&gt;$B$4),"完了日が未来",IF(AND(NOT(ISBLANK(X116)),OR(ISBLANK(AA116),AB116="")),"完了時残数量・処置結果を入力",IF(AND(NOT(ISBLANK(X116)),NOT(AND(ISNUMBER(AA116),AA116&gt;=0,AA116&lt;=G116))),"完了時残数量を確認",IF(AND(NOT(ISBLANK(X116)),X116&lt;K116),"完了日が基準日より前",IF(AND(NOT(ISBLANK(X116)),X116&lt;P116),"完了日が現物確認日より前","")))))))))))))))))))))))))))))))))))</x:f>
      </x:c>
    </x:row>
    <x:row r="117" ht="30" customHeight="1">
      <x:c r="A117" s="29"/>
      <x:c r="B117" s="21"/>
      <x:c r="C117" s="29"/>
      <x:c r="D117" s="21"/>
      <x:c r="E117" s="29"/>
      <x:c r="F117" s="21"/>
      <x:c r="G117" s="24"/>
      <x:c r="H117" s="21"/>
      <x:c r="I117" s="24"/>
      <x:c r="J117" s="26" t="str">
        <x:f>IF(COUNTA(A117:I117,K117:L117,N117:AB117)=0,"",IF(OR(ISBLANK(G117),ISBLANK(I117)),"未入力",IF(AND(ISNUMBER(G117),ISNUMBER(I117),G117&gt;=0,I117&gt;=0),G117*I117,"数量・単価を確認")))</x:f>
      </x:c>
      <x:c r="K117" s="28"/>
      <x:c r="L117" s="21"/>
      <x:c r="M117" s="26" t="str">
        <x:f>IF(COUNTA(A117:I117,K117:L117,N117:AB117)=0,"",IF(ISBLANK(K117),"基準日未入力",IF(NOT(IF(ISNUMBER($B$4),AND($B$4&gt;=1,$B$4&lt;=2958465,$B$4=INT($B$4)),FALSE)),"確認日を確認",IF(NOT(IF(ISNUMBER(K117),AND(K117&gt;=1,K117&lt;=2958465,K117=INT(K117)),FALSE)),"基準日を確認",IF(K117&gt;$B$4,"基準日が未来",$B$4-K117)))))</x:f>
      </x:c>
      <x:c r="N117" s="21"/>
      <x:c r="O117" s="21"/>
      <x:c r="P117" s="28"/>
      <x:c r="Q117" s="21"/>
      <x:c r="R117" s="21"/>
      <x:c r="S117" s="21"/>
      <x:c r="T117" s="21"/>
      <x:c r="U117" s="21"/>
      <x:c r="V117" s="21"/>
      <x:c r="W117" s="28"/>
      <x:c r="X117" s="28"/>
      <x:c r="Y117" s="21"/>
      <x:c r="Z117" s="21"/>
      <x:c r="AA117" s="24"/>
      <x:c r="AB117" s="21"/>
      <x:c r="AC117" s="22" t="str">
        <x:f>IF(COUNTA(A117:I117,K117:L117,N117:AB117)=0,"",IF(NOT(IF(ISNUMBER($B$4),AND($B$4&gt;=1,$B$4&lt;=2958465,$B$4=INT($B$4)),FALSE)),"確認日を確認",IF(AND(IF(ISNUMBER(X117),AND(X117&gt;=1,X117&lt;=2958465,X117=INT(X117)),FALSE),X117&lt;=$B$4,IF(ISNUMBER(K117),X117&gt;=K117,FALSE),IF(ISNUMBER(P117),X117&gt;=P117,FALSE),ISNUMBER(AA117),AA117&gt;=0,ISNUMBER(G117),AA117&lt;=G117,AB117&lt;&gt;""),"完了",IF(ISBLANK(W117),"期限未入力",IF(NOT(IF(ISNUMBER(W117),AND(W117&gt;=1,W117&lt;=2958465,W117=INT(W117)),FALSE)),"期限を確認",IF(W117&lt;$B$4,"期限超過",IF(W117=$B$4,"本日期限","未完了")))))))</x:f>
      </x:c>
      <x:c r="AD117" s="22" t="str">
        <x:f>IF(COUNTA(A117:I117,K117:L117,N117:AB117)=0,"",IF(A117="","管理番号を入力",IF(COUNTIFS($A$12:$A$211,A117)&gt;1,"管理番号が重複",IF(AND(B117&lt;&gt;"原材料",B117&lt;&gt;"仕掛品",B117&lt;&gt;"製品",B117&lt;&gt;"補修用",B117&lt;&gt;"保留品",B117&lt;&gt;"受注生産用",B117&lt;&gt;"試作用",B117&lt;&gt;"顧客支給品",B117&lt;&gt;"その他"),"在庫区分を選択",IF(C117="","品番を入力",IF(D117="","品名・仕様を入力",IF(F117="","保管場所を入力",IF(ISBLANK(G117),"現有数量を入力",IF(NOT(AND(ISNUMBER(G117),G117&gt;=0)),"現有数量を確認",IF(H117="","単位を入力",IF(ISBLANK(I117),"在庫単価を入力",IF(NOT(AND(ISNUMBER(I117),I117&gt;=0)),"在庫単価を確認",IF(Y117="","単価の基準を入力",IF(NOT(ISNUMBER(M117)),"確認日・基準日を確認",IF(AND(L117&lt;&gt;"最終出庫日",L117&lt;&gt;"最終工程実績日",L117&lt;&gt;"最終出荷日",L117&lt;&gt;"最終引当解除日",L117&lt;&gt;"入庫日（未使用）",L117&lt;&gt;"製造指示日（暫定）",L117&lt;&gt;"作業票記録日（暫定）",L117&lt;&gt;"検査記録日（暫定）",L117&lt;&gt;"現物表示日（暫定）",L117&lt;&gt;"その他"),"基準日の種類を選択",IF(N117="","最終移動内容を入力",IF(AND(O117&lt;&gt;"見込み違い",O117&lt;&gt;"受注取消・失注",O117&lt;&gt;"設計変更",O117&lt;&gt;"仕様変更",O117&lt;&gt;"最小発注量",O117&lt;&gt;"発注過多",O117&lt;&gt;"工程停止",O117&lt;&gt;"不良・選別待ち",O117&lt;&gt;"余り材",O117&lt;&gt;"保管場所不明",O117&lt;&gt;"その他"),"滞留理由を選択",IF(AND(O117="その他",Z117=""),"その他の理由を補足",IF(P117="","現物確認日を入力",IF(NOT(IF(ISNUMBER(P117),AND(P117&gt;=1,P117&lt;=2958465,P117=INT(P117)),FALSE)),"現物確認日を確認",IF(P117&gt;$B$4,"現物確認日が未来",IF(AND(Q117&lt;&gt;"使用可",Q117&lt;&gt;"条件付き可",Q117&lt;&gt;"不可",Q117&lt;&gt;"要確認"),"品質・使用可否を選択",IF(R117="","需要見込みを入力（不明も可）",IF(AND(S117&lt;&gt;"保管継続",S117&lt;&gt;"発注停止",S117&lt;&gt;"優先使用",S117&lt;&gt;"転用",S117&lt;&gt;"再加工",S117&lt;&gt;"売却検討",S117&lt;&gt;"廃棄検討",S117&lt;&gt;"要調査"),"処置区分を選択",IF(T117="","処置案・使用条件を入力",IF(U117="","担当者を入力",IF(V117="","決裁者を入力",IF(ISBLANK(W117),"期限を入力",IF(NOT(IF(ISNUMBER(W117),AND(W117&gt;=1,W117&lt;=2958465,W117=INT(W117)),FALSE)),"期限を確認",IF(AND(NOT(ISBLANK(X117)),NOT(IF(ISNUMBER(X117),AND(X117&gt;=1,X117&lt;=2958465,X117=INT(X117)),FALSE))),"完了日を確認",IF(AND(NOT(ISBLANK(X117)),X117&gt;$B$4),"完了日が未来",IF(AND(NOT(ISBLANK(X117)),OR(ISBLANK(AA117),AB117="")),"完了時残数量・処置結果を入力",IF(AND(NOT(ISBLANK(X117)),NOT(AND(ISNUMBER(AA117),AA117&gt;=0,AA117&lt;=G117))),"完了時残数量を確認",IF(AND(NOT(ISBLANK(X117)),X117&lt;K117),"完了日が基準日より前",IF(AND(NOT(ISBLANK(X117)),X117&lt;P117),"完了日が現物確認日より前","")))))))))))))))))))))))))))))))))))</x:f>
      </x:c>
    </x:row>
    <x:row r="118" ht="30" customHeight="1">
      <x:c r="A118" s="29"/>
      <x:c r="B118" s="21"/>
      <x:c r="C118" s="29"/>
      <x:c r="D118" s="21"/>
      <x:c r="E118" s="29"/>
      <x:c r="F118" s="21"/>
      <x:c r="G118" s="24"/>
      <x:c r="H118" s="21"/>
      <x:c r="I118" s="24"/>
      <x:c r="J118" s="26" t="str">
        <x:f>IF(COUNTA(A118:I118,K118:L118,N118:AB118)=0,"",IF(OR(ISBLANK(G118),ISBLANK(I118)),"未入力",IF(AND(ISNUMBER(G118),ISNUMBER(I118),G118&gt;=0,I118&gt;=0),G118*I118,"数量・単価を確認")))</x:f>
      </x:c>
      <x:c r="K118" s="28"/>
      <x:c r="L118" s="21"/>
      <x:c r="M118" s="26" t="str">
        <x:f>IF(COUNTA(A118:I118,K118:L118,N118:AB118)=0,"",IF(ISBLANK(K118),"基準日未入力",IF(NOT(IF(ISNUMBER($B$4),AND($B$4&gt;=1,$B$4&lt;=2958465,$B$4=INT($B$4)),FALSE)),"確認日を確認",IF(NOT(IF(ISNUMBER(K118),AND(K118&gt;=1,K118&lt;=2958465,K118=INT(K118)),FALSE)),"基準日を確認",IF(K118&gt;$B$4,"基準日が未来",$B$4-K118)))))</x:f>
      </x:c>
      <x:c r="N118" s="21"/>
      <x:c r="O118" s="21"/>
      <x:c r="P118" s="28"/>
      <x:c r="Q118" s="21"/>
      <x:c r="R118" s="21"/>
      <x:c r="S118" s="21"/>
      <x:c r="T118" s="21"/>
      <x:c r="U118" s="21"/>
      <x:c r="V118" s="21"/>
      <x:c r="W118" s="28"/>
      <x:c r="X118" s="28"/>
      <x:c r="Y118" s="21"/>
      <x:c r="Z118" s="21"/>
      <x:c r="AA118" s="24"/>
      <x:c r="AB118" s="21"/>
      <x:c r="AC118" s="22" t="str">
        <x:f>IF(COUNTA(A118:I118,K118:L118,N118:AB118)=0,"",IF(NOT(IF(ISNUMBER($B$4),AND($B$4&gt;=1,$B$4&lt;=2958465,$B$4=INT($B$4)),FALSE)),"確認日を確認",IF(AND(IF(ISNUMBER(X118),AND(X118&gt;=1,X118&lt;=2958465,X118=INT(X118)),FALSE),X118&lt;=$B$4,IF(ISNUMBER(K118),X118&gt;=K118,FALSE),IF(ISNUMBER(P118),X118&gt;=P118,FALSE),ISNUMBER(AA118),AA118&gt;=0,ISNUMBER(G118),AA118&lt;=G118,AB118&lt;&gt;""),"完了",IF(ISBLANK(W118),"期限未入力",IF(NOT(IF(ISNUMBER(W118),AND(W118&gt;=1,W118&lt;=2958465,W118=INT(W118)),FALSE)),"期限を確認",IF(W118&lt;$B$4,"期限超過",IF(W118=$B$4,"本日期限","未完了")))))))</x:f>
      </x:c>
      <x:c r="AD118" s="22" t="str">
        <x:f>IF(COUNTA(A118:I118,K118:L118,N118:AB118)=0,"",IF(A118="","管理番号を入力",IF(COUNTIFS($A$12:$A$211,A118)&gt;1,"管理番号が重複",IF(AND(B118&lt;&gt;"原材料",B118&lt;&gt;"仕掛品",B118&lt;&gt;"製品",B118&lt;&gt;"補修用",B118&lt;&gt;"保留品",B118&lt;&gt;"受注生産用",B118&lt;&gt;"試作用",B118&lt;&gt;"顧客支給品",B118&lt;&gt;"その他"),"在庫区分を選択",IF(C118="","品番を入力",IF(D118="","品名・仕様を入力",IF(F118="","保管場所を入力",IF(ISBLANK(G118),"現有数量を入力",IF(NOT(AND(ISNUMBER(G118),G118&gt;=0)),"現有数量を確認",IF(H118="","単位を入力",IF(ISBLANK(I118),"在庫単価を入力",IF(NOT(AND(ISNUMBER(I118),I118&gt;=0)),"在庫単価を確認",IF(Y118="","単価の基準を入力",IF(NOT(ISNUMBER(M118)),"確認日・基準日を確認",IF(AND(L118&lt;&gt;"最終出庫日",L118&lt;&gt;"最終工程実績日",L118&lt;&gt;"最終出荷日",L118&lt;&gt;"最終引当解除日",L118&lt;&gt;"入庫日（未使用）",L118&lt;&gt;"製造指示日（暫定）",L118&lt;&gt;"作業票記録日（暫定）",L118&lt;&gt;"検査記録日（暫定）",L118&lt;&gt;"現物表示日（暫定）",L118&lt;&gt;"その他"),"基準日の種類を選択",IF(N118="","最終移動内容を入力",IF(AND(O118&lt;&gt;"見込み違い",O118&lt;&gt;"受注取消・失注",O118&lt;&gt;"設計変更",O118&lt;&gt;"仕様変更",O118&lt;&gt;"最小発注量",O118&lt;&gt;"発注過多",O118&lt;&gt;"工程停止",O118&lt;&gt;"不良・選別待ち",O118&lt;&gt;"余り材",O118&lt;&gt;"保管場所不明",O118&lt;&gt;"その他"),"滞留理由を選択",IF(AND(O118="その他",Z118=""),"その他の理由を補足",IF(P118="","現物確認日を入力",IF(NOT(IF(ISNUMBER(P118),AND(P118&gt;=1,P118&lt;=2958465,P118=INT(P118)),FALSE)),"現物確認日を確認",IF(P118&gt;$B$4,"現物確認日が未来",IF(AND(Q118&lt;&gt;"使用可",Q118&lt;&gt;"条件付き可",Q118&lt;&gt;"不可",Q118&lt;&gt;"要確認"),"品質・使用可否を選択",IF(R118="","需要見込みを入力（不明も可）",IF(AND(S118&lt;&gt;"保管継続",S118&lt;&gt;"発注停止",S118&lt;&gt;"優先使用",S118&lt;&gt;"転用",S118&lt;&gt;"再加工",S118&lt;&gt;"売却検討",S118&lt;&gt;"廃棄検討",S118&lt;&gt;"要調査"),"処置区分を選択",IF(T118="","処置案・使用条件を入力",IF(U118="","担当者を入力",IF(V118="","決裁者を入力",IF(ISBLANK(W118),"期限を入力",IF(NOT(IF(ISNUMBER(W118),AND(W118&gt;=1,W118&lt;=2958465,W118=INT(W118)),FALSE)),"期限を確認",IF(AND(NOT(ISBLANK(X118)),NOT(IF(ISNUMBER(X118),AND(X118&gt;=1,X118&lt;=2958465,X118=INT(X118)),FALSE))),"完了日を確認",IF(AND(NOT(ISBLANK(X118)),X118&gt;$B$4),"完了日が未来",IF(AND(NOT(ISBLANK(X118)),OR(ISBLANK(AA118),AB118="")),"完了時残数量・処置結果を入力",IF(AND(NOT(ISBLANK(X118)),NOT(AND(ISNUMBER(AA118),AA118&gt;=0,AA118&lt;=G118))),"完了時残数量を確認",IF(AND(NOT(ISBLANK(X118)),X118&lt;K118),"完了日が基準日より前",IF(AND(NOT(ISBLANK(X118)),X118&lt;P118),"完了日が現物確認日より前","")))))))))))))))))))))))))))))))))))</x:f>
      </x:c>
    </x:row>
    <x:row r="119" ht="30" customHeight="1">
      <x:c r="A119" s="29"/>
      <x:c r="B119" s="21"/>
      <x:c r="C119" s="29"/>
      <x:c r="D119" s="21"/>
      <x:c r="E119" s="29"/>
      <x:c r="F119" s="21"/>
      <x:c r="G119" s="24"/>
      <x:c r="H119" s="21"/>
      <x:c r="I119" s="24"/>
      <x:c r="J119" s="26" t="str">
        <x:f>IF(COUNTA(A119:I119,K119:L119,N119:AB119)=0,"",IF(OR(ISBLANK(G119),ISBLANK(I119)),"未入力",IF(AND(ISNUMBER(G119),ISNUMBER(I119),G119&gt;=0,I119&gt;=0),G119*I119,"数量・単価を確認")))</x:f>
      </x:c>
      <x:c r="K119" s="28"/>
      <x:c r="L119" s="21"/>
      <x:c r="M119" s="26" t="str">
        <x:f>IF(COUNTA(A119:I119,K119:L119,N119:AB119)=0,"",IF(ISBLANK(K119),"基準日未入力",IF(NOT(IF(ISNUMBER($B$4),AND($B$4&gt;=1,$B$4&lt;=2958465,$B$4=INT($B$4)),FALSE)),"確認日を確認",IF(NOT(IF(ISNUMBER(K119),AND(K119&gt;=1,K119&lt;=2958465,K119=INT(K119)),FALSE)),"基準日を確認",IF(K119&gt;$B$4,"基準日が未来",$B$4-K119)))))</x:f>
      </x:c>
      <x:c r="N119" s="21"/>
      <x:c r="O119" s="21"/>
      <x:c r="P119" s="28"/>
      <x:c r="Q119" s="21"/>
      <x:c r="R119" s="21"/>
      <x:c r="S119" s="21"/>
      <x:c r="T119" s="21"/>
      <x:c r="U119" s="21"/>
      <x:c r="V119" s="21"/>
      <x:c r="W119" s="28"/>
      <x:c r="X119" s="28"/>
      <x:c r="Y119" s="21"/>
      <x:c r="Z119" s="21"/>
      <x:c r="AA119" s="24"/>
      <x:c r="AB119" s="21"/>
      <x:c r="AC119" s="22" t="str">
        <x:f>IF(COUNTA(A119:I119,K119:L119,N119:AB119)=0,"",IF(NOT(IF(ISNUMBER($B$4),AND($B$4&gt;=1,$B$4&lt;=2958465,$B$4=INT($B$4)),FALSE)),"確認日を確認",IF(AND(IF(ISNUMBER(X119),AND(X119&gt;=1,X119&lt;=2958465,X119=INT(X119)),FALSE),X119&lt;=$B$4,IF(ISNUMBER(K119),X119&gt;=K119,FALSE),IF(ISNUMBER(P119),X119&gt;=P119,FALSE),ISNUMBER(AA119),AA119&gt;=0,ISNUMBER(G119),AA119&lt;=G119,AB119&lt;&gt;""),"完了",IF(ISBLANK(W119),"期限未入力",IF(NOT(IF(ISNUMBER(W119),AND(W119&gt;=1,W119&lt;=2958465,W119=INT(W119)),FALSE)),"期限を確認",IF(W119&lt;$B$4,"期限超過",IF(W119=$B$4,"本日期限","未完了")))))))</x:f>
      </x:c>
      <x:c r="AD119" s="22" t="str">
        <x:f>IF(COUNTA(A119:I119,K119:L119,N119:AB119)=0,"",IF(A119="","管理番号を入力",IF(COUNTIFS($A$12:$A$211,A119)&gt;1,"管理番号が重複",IF(AND(B119&lt;&gt;"原材料",B119&lt;&gt;"仕掛品",B119&lt;&gt;"製品",B119&lt;&gt;"補修用",B119&lt;&gt;"保留品",B119&lt;&gt;"受注生産用",B119&lt;&gt;"試作用",B119&lt;&gt;"顧客支給品",B119&lt;&gt;"その他"),"在庫区分を選択",IF(C119="","品番を入力",IF(D119="","品名・仕様を入力",IF(F119="","保管場所を入力",IF(ISBLANK(G119),"現有数量を入力",IF(NOT(AND(ISNUMBER(G119),G119&gt;=0)),"現有数量を確認",IF(H119="","単位を入力",IF(ISBLANK(I119),"在庫単価を入力",IF(NOT(AND(ISNUMBER(I119),I119&gt;=0)),"在庫単価を確認",IF(Y119="","単価の基準を入力",IF(NOT(ISNUMBER(M119)),"確認日・基準日を確認",IF(AND(L119&lt;&gt;"最終出庫日",L119&lt;&gt;"最終工程実績日",L119&lt;&gt;"最終出荷日",L119&lt;&gt;"最終引当解除日",L119&lt;&gt;"入庫日（未使用）",L119&lt;&gt;"製造指示日（暫定）",L119&lt;&gt;"作業票記録日（暫定）",L119&lt;&gt;"検査記録日（暫定）",L119&lt;&gt;"現物表示日（暫定）",L119&lt;&gt;"その他"),"基準日の種類を選択",IF(N119="","最終移動内容を入力",IF(AND(O119&lt;&gt;"見込み違い",O119&lt;&gt;"受注取消・失注",O119&lt;&gt;"設計変更",O119&lt;&gt;"仕様変更",O119&lt;&gt;"最小発注量",O119&lt;&gt;"発注過多",O119&lt;&gt;"工程停止",O119&lt;&gt;"不良・選別待ち",O119&lt;&gt;"余り材",O119&lt;&gt;"保管場所不明",O119&lt;&gt;"その他"),"滞留理由を選択",IF(AND(O119="その他",Z119=""),"その他の理由を補足",IF(P119="","現物確認日を入力",IF(NOT(IF(ISNUMBER(P119),AND(P119&gt;=1,P119&lt;=2958465,P119=INT(P119)),FALSE)),"現物確認日を確認",IF(P119&gt;$B$4,"現物確認日が未来",IF(AND(Q119&lt;&gt;"使用可",Q119&lt;&gt;"条件付き可",Q119&lt;&gt;"不可",Q119&lt;&gt;"要確認"),"品質・使用可否を選択",IF(R119="","需要見込みを入力（不明も可）",IF(AND(S119&lt;&gt;"保管継続",S119&lt;&gt;"発注停止",S119&lt;&gt;"優先使用",S119&lt;&gt;"転用",S119&lt;&gt;"再加工",S119&lt;&gt;"売却検討",S119&lt;&gt;"廃棄検討",S119&lt;&gt;"要調査"),"処置区分を選択",IF(T119="","処置案・使用条件を入力",IF(U119="","担当者を入力",IF(V119="","決裁者を入力",IF(ISBLANK(W119),"期限を入力",IF(NOT(IF(ISNUMBER(W119),AND(W119&gt;=1,W119&lt;=2958465,W119=INT(W119)),FALSE)),"期限を確認",IF(AND(NOT(ISBLANK(X119)),NOT(IF(ISNUMBER(X119),AND(X119&gt;=1,X119&lt;=2958465,X119=INT(X119)),FALSE))),"完了日を確認",IF(AND(NOT(ISBLANK(X119)),X119&gt;$B$4),"完了日が未来",IF(AND(NOT(ISBLANK(X119)),OR(ISBLANK(AA119),AB119="")),"完了時残数量・処置結果を入力",IF(AND(NOT(ISBLANK(X119)),NOT(AND(ISNUMBER(AA119),AA119&gt;=0,AA119&lt;=G119))),"完了時残数量を確認",IF(AND(NOT(ISBLANK(X119)),X119&lt;K119),"完了日が基準日より前",IF(AND(NOT(ISBLANK(X119)),X119&lt;P119),"完了日が現物確認日より前","")))))))))))))))))))))))))))))))))))</x:f>
      </x:c>
    </x:row>
    <x:row r="120" ht="30" customHeight="1">
      <x:c r="A120" s="29"/>
      <x:c r="B120" s="21"/>
      <x:c r="C120" s="29"/>
      <x:c r="D120" s="21"/>
      <x:c r="E120" s="29"/>
      <x:c r="F120" s="21"/>
      <x:c r="G120" s="24"/>
      <x:c r="H120" s="21"/>
      <x:c r="I120" s="24"/>
      <x:c r="J120" s="26" t="str">
        <x:f>IF(COUNTA(A120:I120,K120:L120,N120:AB120)=0,"",IF(OR(ISBLANK(G120),ISBLANK(I120)),"未入力",IF(AND(ISNUMBER(G120),ISNUMBER(I120),G120&gt;=0,I120&gt;=0),G120*I120,"数量・単価を確認")))</x:f>
      </x:c>
      <x:c r="K120" s="28"/>
      <x:c r="L120" s="21"/>
      <x:c r="M120" s="26" t="str">
        <x:f>IF(COUNTA(A120:I120,K120:L120,N120:AB120)=0,"",IF(ISBLANK(K120),"基準日未入力",IF(NOT(IF(ISNUMBER($B$4),AND($B$4&gt;=1,$B$4&lt;=2958465,$B$4=INT($B$4)),FALSE)),"確認日を確認",IF(NOT(IF(ISNUMBER(K120),AND(K120&gt;=1,K120&lt;=2958465,K120=INT(K120)),FALSE)),"基準日を確認",IF(K120&gt;$B$4,"基準日が未来",$B$4-K120)))))</x:f>
      </x:c>
      <x:c r="N120" s="21"/>
      <x:c r="O120" s="21"/>
      <x:c r="P120" s="28"/>
      <x:c r="Q120" s="21"/>
      <x:c r="R120" s="21"/>
      <x:c r="S120" s="21"/>
      <x:c r="T120" s="21"/>
      <x:c r="U120" s="21"/>
      <x:c r="V120" s="21"/>
      <x:c r="W120" s="28"/>
      <x:c r="X120" s="28"/>
      <x:c r="Y120" s="21"/>
      <x:c r="Z120" s="21"/>
      <x:c r="AA120" s="24"/>
      <x:c r="AB120" s="21"/>
      <x:c r="AC120" s="22" t="str">
        <x:f>IF(COUNTA(A120:I120,K120:L120,N120:AB120)=0,"",IF(NOT(IF(ISNUMBER($B$4),AND($B$4&gt;=1,$B$4&lt;=2958465,$B$4=INT($B$4)),FALSE)),"確認日を確認",IF(AND(IF(ISNUMBER(X120),AND(X120&gt;=1,X120&lt;=2958465,X120=INT(X120)),FALSE),X120&lt;=$B$4,IF(ISNUMBER(K120),X120&gt;=K120,FALSE),IF(ISNUMBER(P120),X120&gt;=P120,FALSE),ISNUMBER(AA120),AA120&gt;=0,ISNUMBER(G120),AA120&lt;=G120,AB120&lt;&gt;""),"完了",IF(ISBLANK(W120),"期限未入力",IF(NOT(IF(ISNUMBER(W120),AND(W120&gt;=1,W120&lt;=2958465,W120=INT(W120)),FALSE)),"期限を確認",IF(W120&lt;$B$4,"期限超過",IF(W120=$B$4,"本日期限","未完了")))))))</x:f>
      </x:c>
      <x:c r="AD120" s="22" t="str">
        <x:f>IF(COUNTA(A120:I120,K120:L120,N120:AB120)=0,"",IF(A120="","管理番号を入力",IF(COUNTIFS($A$12:$A$211,A120)&gt;1,"管理番号が重複",IF(AND(B120&lt;&gt;"原材料",B120&lt;&gt;"仕掛品",B120&lt;&gt;"製品",B120&lt;&gt;"補修用",B120&lt;&gt;"保留品",B120&lt;&gt;"受注生産用",B120&lt;&gt;"試作用",B120&lt;&gt;"顧客支給品",B120&lt;&gt;"その他"),"在庫区分を選択",IF(C120="","品番を入力",IF(D120="","品名・仕様を入力",IF(F120="","保管場所を入力",IF(ISBLANK(G120),"現有数量を入力",IF(NOT(AND(ISNUMBER(G120),G120&gt;=0)),"現有数量を確認",IF(H120="","単位を入力",IF(ISBLANK(I120),"在庫単価を入力",IF(NOT(AND(ISNUMBER(I120),I120&gt;=0)),"在庫単価を確認",IF(Y120="","単価の基準を入力",IF(NOT(ISNUMBER(M120)),"確認日・基準日を確認",IF(AND(L120&lt;&gt;"最終出庫日",L120&lt;&gt;"最終工程実績日",L120&lt;&gt;"最終出荷日",L120&lt;&gt;"最終引当解除日",L120&lt;&gt;"入庫日（未使用）",L120&lt;&gt;"製造指示日（暫定）",L120&lt;&gt;"作業票記録日（暫定）",L120&lt;&gt;"検査記録日（暫定）",L120&lt;&gt;"現物表示日（暫定）",L120&lt;&gt;"その他"),"基準日の種類を選択",IF(N120="","最終移動内容を入力",IF(AND(O120&lt;&gt;"見込み違い",O120&lt;&gt;"受注取消・失注",O120&lt;&gt;"設計変更",O120&lt;&gt;"仕様変更",O120&lt;&gt;"最小発注量",O120&lt;&gt;"発注過多",O120&lt;&gt;"工程停止",O120&lt;&gt;"不良・選別待ち",O120&lt;&gt;"余り材",O120&lt;&gt;"保管場所不明",O120&lt;&gt;"その他"),"滞留理由を選択",IF(AND(O120="その他",Z120=""),"その他の理由を補足",IF(P120="","現物確認日を入力",IF(NOT(IF(ISNUMBER(P120),AND(P120&gt;=1,P120&lt;=2958465,P120=INT(P120)),FALSE)),"現物確認日を確認",IF(P120&gt;$B$4,"現物確認日が未来",IF(AND(Q120&lt;&gt;"使用可",Q120&lt;&gt;"条件付き可",Q120&lt;&gt;"不可",Q120&lt;&gt;"要確認"),"品質・使用可否を選択",IF(R120="","需要見込みを入力（不明も可）",IF(AND(S120&lt;&gt;"保管継続",S120&lt;&gt;"発注停止",S120&lt;&gt;"優先使用",S120&lt;&gt;"転用",S120&lt;&gt;"再加工",S120&lt;&gt;"売却検討",S120&lt;&gt;"廃棄検討",S120&lt;&gt;"要調査"),"処置区分を選択",IF(T120="","処置案・使用条件を入力",IF(U120="","担当者を入力",IF(V120="","決裁者を入力",IF(ISBLANK(W120),"期限を入力",IF(NOT(IF(ISNUMBER(W120),AND(W120&gt;=1,W120&lt;=2958465,W120=INT(W120)),FALSE)),"期限を確認",IF(AND(NOT(ISBLANK(X120)),NOT(IF(ISNUMBER(X120),AND(X120&gt;=1,X120&lt;=2958465,X120=INT(X120)),FALSE))),"完了日を確認",IF(AND(NOT(ISBLANK(X120)),X120&gt;$B$4),"完了日が未来",IF(AND(NOT(ISBLANK(X120)),OR(ISBLANK(AA120),AB120="")),"完了時残数量・処置結果を入力",IF(AND(NOT(ISBLANK(X120)),NOT(AND(ISNUMBER(AA120),AA120&gt;=0,AA120&lt;=G120))),"完了時残数量を確認",IF(AND(NOT(ISBLANK(X120)),X120&lt;K120),"完了日が基準日より前",IF(AND(NOT(ISBLANK(X120)),X120&lt;P120),"完了日が現物確認日より前","")))))))))))))))))))))))))))))))))))</x:f>
      </x:c>
    </x:row>
    <x:row r="121" ht="30" customHeight="1">
      <x:c r="A121" s="29"/>
      <x:c r="B121" s="21"/>
      <x:c r="C121" s="29"/>
      <x:c r="D121" s="21"/>
      <x:c r="E121" s="29"/>
      <x:c r="F121" s="21"/>
      <x:c r="G121" s="24"/>
      <x:c r="H121" s="21"/>
      <x:c r="I121" s="24"/>
      <x:c r="J121" s="26" t="str">
        <x:f>IF(COUNTA(A121:I121,K121:L121,N121:AB121)=0,"",IF(OR(ISBLANK(G121),ISBLANK(I121)),"未入力",IF(AND(ISNUMBER(G121),ISNUMBER(I121),G121&gt;=0,I121&gt;=0),G121*I121,"数量・単価を確認")))</x:f>
      </x:c>
      <x:c r="K121" s="28"/>
      <x:c r="L121" s="21"/>
      <x:c r="M121" s="26" t="str">
        <x:f>IF(COUNTA(A121:I121,K121:L121,N121:AB121)=0,"",IF(ISBLANK(K121),"基準日未入力",IF(NOT(IF(ISNUMBER($B$4),AND($B$4&gt;=1,$B$4&lt;=2958465,$B$4=INT($B$4)),FALSE)),"確認日を確認",IF(NOT(IF(ISNUMBER(K121),AND(K121&gt;=1,K121&lt;=2958465,K121=INT(K121)),FALSE)),"基準日を確認",IF(K121&gt;$B$4,"基準日が未来",$B$4-K121)))))</x:f>
      </x:c>
      <x:c r="N121" s="21"/>
      <x:c r="O121" s="21"/>
      <x:c r="P121" s="28"/>
      <x:c r="Q121" s="21"/>
      <x:c r="R121" s="21"/>
      <x:c r="S121" s="21"/>
      <x:c r="T121" s="21"/>
      <x:c r="U121" s="21"/>
      <x:c r="V121" s="21"/>
      <x:c r="W121" s="28"/>
      <x:c r="X121" s="28"/>
      <x:c r="Y121" s="21"/>
      <x:c r="Z121" s="21"/>
      <x:c r="AA121" s="24"/>
      <x:c r="AB121" s="21"/>
      <x:c r="AC121" s="22" t="str">
        <x:f>IF(COUNTA(A121:I121,K121:L121,N121:AB121)=0,"",IF(NOT(IF(ISNUMBER($B$4),AND($B$4&gt;=1,$B$4&lt;=2958465,$B$4=INT($B$4)),FALSE)),"確認日を確認",IF(AND(IF(ISNUMBER(X121),AND(X121&gt;=1,X121&lt;=2958465,X121=INT(X121)),FALSE),X121&lt;=$B$4,IF(ISNUMBER(K121),X121&gt;=K121,FALSE),IF(ISNUMBER(P121),X121&gt;=P121,FALSE),ISNUMBER(AA121),AA121&gt;=0,ISNUMBER(G121),AA121&lt;=G121,AB121&lt;&gt;""),"完了",IF(ISBLANK(W121),"期限未入力",IF(NOT(IF(ISNUMBER(W121),AND(W121&gt;=1,W121&lt;=2958465,W121=INT(W121)),FALSE)),"期限を確認",IF(W121&lt;$B$4,"期限超過",IF(W121=$B$4,"本日期限","未完了")))))))</x:f>
      </x:c>
      <x:c r="AD121" s="22" t="str">
        <x:f>IF(COUNTA(A121:I121,K121:L121,N121:AB121)=0,"",IF(A121="","管理番号を入力",IF(COUNTIFS($A$12:$A$211,A121)&gt;1,"管理番号が重複",IF(AND(B121&lt;&gt;"原材料",B121&lt;&gt;"仕掛品",B121&lt;&gt;"製品",B121&lt;&gt;"補修用",B121&lt;&gt;"保留品",B121&lt;&gt;"受注生産用",B121&lt;&gt;"試作用",B121&lt;&gt;"顧客支給品",B121&lt;&gt;"その他"),"在庫区分を選択",IF(C121="","品番を入力",IF(D121="","品名・仕様を入力",IF(F121="","保管場所を入力",IF(ISBLANK(G121),"現有数量を入力",IF(NOT(AND(ISNUMBER(G121),G121&gt;=0)),"現有数量を確認",IF(H121="","単位を入力",IF(ISBLANK(I121),"在庫単価を入力",IF(NOT(AND(ISNUMBER(I121),I121&gt;=0)),"在庫単価を確認",IF(Y121="","単価の基準を入力",IF(NOT(ISNUMBER(M121)),"確認日・基準日を確認",IF(AND(L121&lt;&gt;"最終出庫日",L121&lt;&gt;"最終工程実績日",L121&lt;&gt;"最終出荷日",L121&lt;&gt;"最終引当解除日",L121&lt;&gt;"入庫日（未使用）",L121&lt;&gt;"製造指示日（暫定）",L121&lt;&gt;"作業票記録日（暫定）",L121&lt;&gt;"検査記録日（暫定）",L121&lt;&gt;"現物表示日（暫定）",L121&lt;&gt;"その他"),"基準日の種類を選択",IF(N121="","最終移動内容を入力",IF(AND(O121&lt;&gt;"見込み違い",O121&lt;&gt;"受注取消・失注",O121&lt;&gt;"設計変更",O121&lt;&gt;"仕様変更",O121&lt;&gt;"最小発注量",O121&lt;&gt;"発注過多",O121&lt;&gt;"工程停止",O121&lt;&gt;"不良・選別待ち",O121&lt;&gt;"余り材",O121&lt;&gt;"保管場所不明",O121&lt;&gt;"その他"),"滞留理由を選択",IF(AND(O121="その他",Z121=""),"その他の理由を補足",IF(P121="","現物確認日を入力",IF(NOT(IF(ISNUMBER(P121),AND(P121&gt;=1,P121&lt;=2958465,P121=INT(P121)),FALSE)),"現物確認日を確認",IF(P121&gt;$B$4,"現物確認日が未来",IF(AND(Q121&lt;&gt;"使用可",Q121&lt;&gt;"条件付き可",Q121&lt;&gt;"不可",Q121&lt;&gt;"要確認"),"品質・使用可否を選択",IF(R121="","需要見込みを入力（不明も可）",IF(AND(S121&lt;&gt;"保管継続",S121&lt;&gt;"発注停止",S121&lt;&gt;"優先使用",S121&lt;&gt;"転用",S121&lt;&gt;"再加工",S121&lt;&gt;"売却検討",S121&lt;&gt;"廃棄検討",S121&lt;&gt;"要調査"),"処置区分を選択",IF(T121="","処置案・使用条件を入力",IF(U121="","担当者を入力",IF(V121="","決裁者を入力",IF(ISBLANK(W121),"期限を入力",IF(NOT(IF(ISNUMBER(W121),AND(W121&gt;=1,W121&lt;=2958465,W121=INT(W121)),FALSE)),"期限を確認",IF(AND(NOT(ISBLANK(X121)),NOT(IF(ISNUMBER(X121),AND(X121&gt;=1,X121&lt;=2958465,X121=INT(X121)),FALSE))),"完了日を確認",IF(AND(NOT(ISBLANK(X121)),X121&gt;$B$4),"完了日が未来",IF(AND(NOT(ISBLANK(X121)),OR(ISBLANK(AA121),AB121="")),"完了時残数量・処置結果を入力",IF(AND(NOT(ISBLANK(X121)),NOT(AND(ISNUMBER(AA121),AA121&gt;=0,AA121&lt;=G121))),"完了時残数量を確認",IF(AND(NOT(ISBLANK(X121)),X121&lt;K121),"完了日が基準日より前",IF(AND(NOT(ISBLANK(X121)),X121&lt;P121),"完了日が現物確認日より前","")))))))))))))))))))))))))))))))))))</x:f>
      </x:c>
    </x:row>
    <x:row r="122" ht="30" customHeight="1">
      <x:c r="A122" s="29"/>
      <x:c r="B122" s="21"/>
      <x:c r="C122" s="29"/>
      <x:c r="D122" s="21"/>
      <x:c r="E122" s="29"/>
      <x:c r="F122" s="21"/>
      <x:c r="G122" s="24"/>
      <x:c r="H122" s="21"/>
      <x:c r="I122" s="24"/>
      <x:c r="J122" s="26" t="str">
        <x:f>IF(COUNTA(A122:I122,K122:L122,N122:AB122)=0,"",IF(OR(ISBLANK(G122),ISBLANK(I122)),"未入力",IF(AND(ISNUMBER(G122),ISNUMBER(I122),G122&gt;=0,I122&gt;=0),G122*I122,"数量・単価を確認")))</x:f>
      </x:c>
      <x:c r="K122" s="28"/>
      <x:c r="L122" s="21"/>
      <x:c r="M122" s="26" t="str">
        <x:f>IF(COUNTA(A122:I122,K122:L122,N122:AB122)=0,"",IF(ISBLANK(K122),"基準日未入力",IF(NOT(IF(ISNUMBER($B$4),AND($B$4&gt;=1,$B$4&lt;=2958465,$B$4=INT($B$4)),FALSE)),"確認日を確認",IF(NOT(IF(ISNUMBER(K122),AND(K122&gt;=1,K122&lt;=2958465,K122=INT(K122)),FALSE)),"基準日を確認",IF(K122&gt;$B$4,"基準日が未来",$B$4-K122)))))</x:f>
      </x:c>
      <x:c r="N122" s="21"/>
      <x:c r="O122" s="21"/>
      <x:c r="P122" s="28"/>
      <x:c r="Q122" s="21"/>
      <x:c r="R122" s="21"/>
      <x:c r="S122" s="21"/>
      <x:c r="T122" s="21"/>
      <x:c r="U122" s="21"/>
      <x:c r="V122" s="21"/>
      <x:c r="W122" s="28"/>
      <x:c r="X122" s="28"/>
      <x:c r="Y122" s="21"/>
      <x:c r="Z122" s="21"/>
      <x:c r="AA122" s="24"/>
      <x:c r="AB122" s="21"/>
      <x:c r="AC122" s="22" t="str">
        <x:f>IF(COUNTA(A122:I122,K122:L122,N122:AB122)=0,"",IF(NOT(IF(ISNUMBER($B$4),AND($B$4&gt;=1,$B$4&lt;=2958465,$B$4=INT($B$4)),FALSE)),"確認日を確認",IF(AND(IF(ISNUMBER(X122),AND(X122&gt;=1,X122&lt;=2958465,X122=INT(X122)),FALSE),X122&lt;=$B$4,IF(ISNUMBER(K122),X122&gt;=K122,FALSE),IF(ISNUMBER(P122),X122&gt;=P122,FALSE),ISNUMBER(AA122),AA122&gt;=0,ISNUMBER(G122),AA122&lt;=G122,AB122&lt;&gt;""),"完了",IF(ISBLANK(W122),"期限未入力",IF(NOT(IF(ISNUMBER(W122),AND(W122&gt;=1,W122&lt;=2958465,W122=INT(W122)),FALSE)),"期限を確認",IF(W122&lt;$B$4,"期限超過",IF(W122=$B$4,"本日期限","未完了")))))))</x:f>
      </x:c>
      <x:c r="AD122" s="22" t="str">
        <x:f>IF(COUNTA(A122:I122,K122:L122,N122:AB122)=0,"",IF(A122="","管理番号を入力",IF(COUNTIFS($A$12:$A$211,A122)&gt;1,"管理番号が重複",IF(AND(B122&lt;&gt;"原材料",B122&lt;&gt;"仕掛品",B122&lt;&gt;"製品",B122&lt;&gt;"補修用",B122&lt;&gt;"保留品",B122&lt;&gt;"受注生産用",B122&lt;&gt;"試作用",B122&lt;&gt;"顧客支給品",B122&lt;&gt;"その他"),"在庫区分を選択",IF(C122="","品番を入力",IF(D122="","品名・仕様を入力",IF(F122="","保管場所を入力",IF(ISBLANK(G122),"現有数量を入力",IF(NOT(AND(ISNUMBER(G122),G122&gt;=0)),"現有数量を確認",IF(H122="","単位を入力",IF(ISBLANK(I122),"在庫単価を入力",IF(NOT(AND(ISNUMBER(I122),I122&gt;=0)),"在庫単価を確認",IF(Y122="","単価の基準を入力",IF(NOT(ISNUMBER(M122)),"確認日・基準日を確認",IF(AND(L122&lt;&gt;"最終出庫日",L122&lt;&gt;"最終工程実績日",L122&lt;&gt;"最終出荷日",L122&lt;&gt;"最終引当解除日",L122&lt;&gt;"入庫日（未使用）",L122&lt;&gt;"製造指示日（暫定）",L122&lt;&gt;"作業票記録日（暫定）",L122&lt;&gt;"検査記録日（暫定）",L122&lt;&gt;"現物表示日（暫定）",L122&lt;&gt;"その他"),"基準日の種類を選択",IF(N122="","最終移動内容を入力",IF(AND(O122&lt;&gt;"見込み違い",O122&lt;&gt;"受注取消・失注",O122&lt;&gt;"設計変更",O122&lt;&gt;"仕様変更",O122&lt;&gt;"最小発注量",O122&lt;&gt;"発注過多",O122&lt;&gt;"工程停止",O122&lt;&gt;"不良・選別待ち",O122&lt;&gt;"余り材",O122&lt;&gt;"保管場所不明",O122&lt;&gt;"その他"),"滞留理由を選択",IF(AND(O122="その他",Z122=""),"その他の理由を補足",IF(P122="","現物確認日を入力",IF(NOT(IF(ISNUMBER(P122),AND(P122&gt;=1,P122&lt;=2958465,P122=INT(P122)),FALSE)),"現物確認日を確認",IF(P122&gt;$B$4,"現物確認日が未来",IF(AND(Q122&lt;&gt;"使用可",Q122&lt;&gt;"条件付き可",Q122&lt;&gt;"不可",Q122&lt;&gt;"要確認"),"品質・使用可否を選択",IF(R122="","需要見込みを入力（不明も可）",IF(AND(S122&lt;&gt;"保管継続",S122&lt;&gt;"発注停止",S122&lt;&gt;"優先使用",S122&lt;&gt;"転用",S122&lt;&gt;"再加工",S122&lt;&gt;"売却検討",S122&lt;&gt;"廃棄検討",S122&lt;&gt;"要調査"),"処置区分を選択",IF(T122="","処置案・使用条件を入力",IF(U122="","担当者を入力",IF(V122="","決裁者を入力",IF(ISBLANK(W122),"期限を入力",IF(NOT(IF(ISNUMBER(W122),AND(W122&gt;=1,W122&lt;=2958465,W122=INT(W122)),FALSE)),"期限を確認",IF(AND(NOT(ISBLANK(X122)),NOT(IF(ISNUMBER(X122),AND(X122&gt;=1,X122&lt;=2958465,X122=INT(X122)),FALSE))),"完了日を確認",IF(AND(NOT(ISBLANK(X122)),X122&gt;$B$4),"完了日が未来",IF(AND(NOT(ISBLANK(X122)),OR(ISBLANK(AA122),AB122="")),"完了時残数量・処置結果を入力",IF(AND(NOT(ISBLANK(X122)),NOT(AND(ISNUMBER(AA122),AA122&gt;=0,AA122&lt;=G122))),"完了時残数量を確認",IF(AND(NOT(ISBLANK(X122)),X122&lt;K122),"完了日が基準日より前",IF(AND(NOT(ISBLANK(X122)),X122&lt;P122),"完了日が現物確認日より前","")))))))))))))))))))))))))))))))))))</x:f>
      </x:c>
    </x:row>
    <x:row r="123" ht="30" customHeight="1">
      <x:c r="A123" s="29"/>
      <x:c r="B123" s="21"/>
      <x:c r="C123" s="29"/>
      <x:c r="D123" s="21"/>
      <x:c r="E123" s="29"/>
      <x:c r="F123" s="21"/>
      <x:c r="G123" s="24"/>
      <x:c r="H123" s="21"/>
      <x:c r="I123" s="24"/>
      <x:c r="J123" s="26" t="str">
        <x:f>IF(COUNTA(A123:I123,K123:L123,N123:AB123)=0,"",IF(OR(ISBLANK(G123),ISBLANK(I123)),"未入力",IF(AND(ISNUMBER(G123),ISNUMBER(I123),G123&gt;=0,I123&gt;=0),G123*I123,"数量・単価を確認")))</x:f>
      </x:c>
      <x:c r="K123" s="28"/>
      <x:c r="L123" s="21"/>
      <x:c r="M123" s="26" t="str">
        <x:f>IF(COUNTA(A123:I123,K123:L123,N123:AB123)=0,"",IF(ISBLANK(K123),"基準日未入力",IF(NOT(IF(ISNUMBER($B$4),AND($B$4&gt;=1,$B$4&lt;=2958465,$B$4=INT($B$4)),FALSE)),"確認日を確認",IF(NOT(IF(ISNUMBER(K123),AND(K123&gt;=1,K123&lt;=2958465,K123=INT(K123)),FALSE)),"基準日を確認",IF(K123&gt;$B$4,"基準日が未来",$B$4-K123)))))</x:f>
      </x:c>
      <x:c r="N123" s="21"/>
      <x:c r="O123" s="21"/>
      <x:c r="P123" s="28"/>
      <x:c r="Q123" s="21"/>
      <x:c r="R123" s="21"/>
      <x:c r="S123" s="21"/>
      <x:c r="T123" s="21"/>
      <x:c r="U123" s="21"/>
      <x:c r="V123" s="21"/>
      <x:c r="W123" s="28"/>
      <x:c r="X123" s="28"/>
      <x:c r="Y123" s="21"/>
      <x:c r="Z123" s="21"/>
      <x:c r="AA123" s="24"/>
      <x:c r="AB123" s="21"/>
      <x:c r="AC123" s="22" t="str">
        <x:f>IF(COUNTA(A123:I123,K123:L123,N123:AB123)=0,"",IF(NOT(IF(ISNUMBER($B$4),AND($B$4&gt;=1,$B$4&lt;=2958465,$B$4=INT($B$4)),FALSE)),"確認日を確認",IF(AND(IF(ISNUMBER(X123),AND(X123&gt;=1,X123&lt;=2958465,X123=INT(X123)),FALSE),X123&lt;=$B$4,IF(ISNUMBER(K123),X123&gt;=K123,FALSE),IF(ISNUMBER(P123),X123&gt;=P123,FALSE),ISNUMBER(AA123),AA123&gt;=0,ISNUMBER(G123),AA123&lt;=G123,AB123&lt;&gt;""),"完了",IF(ISBLANK(W123),"期限未入力",IF(NOT(IF(ISNUMBER(W123),AND(W123&gt;=1,W123&lt;=2958465,W123=INT(W123)),FALSE)),"期限を確認",IF(W123&lt;$B$4,"期限超過",IF(W123=$B$4,"本日期限","未完了")))))))</x:f>
      </x:c>
      <x:c r="AD123" s="22" t="str">
        <x:f>IF(COUNTA(A123:I123,K123:L123,N123:AB123)=0,"",IF(A123="","管理番号を入力",IF(COUNTIFS($A$12:$A$211,A123)&gt;1,"管理番号が重複",IF(AND(B123&lt;&gt;"原材料",B123&lt;&gt;"仕掛品",B123&lt;&gt;"製品",B123&lt;&gt;"補修用",B123&lt;&gt;"保留品",B123&lt;&gt;"受注生産用",B123&lt;&gt;"試作用",B123&lt;&gt;"顧客支給品",B123&lt;&gt;"その他"),"在庫区分を選択",IF(C123="","品番を入力",IF(D123="","品名・仕様を入力",IF(F123="","保管場所を入力",IF(ISBLANK(G123),"現有数量を入力",IF(NOT(AND(ISNUMBER(G123),G123&gt;=0)),"現有数量を確認",IF(H123="","単位を入力",IF(ISBLANK(I123),"在庫単価を入力",IF(NOT(AND(ISNUMBER(I123),I123&gt;=0)),"在庫単価を確認",IF(Y123="","単価の基準を入力",IF(NOT(ISNUMBER(M123)),"確認日・基準日を確認",IF(AND(L123&lt;&gt;"最終出庫日",L123&lt;&gt;"最終工程実績日",L123&lt;&gt;"最終出荷日",L123&lt;&gt;"最終引当解除日",L123&lt;&gt;"入庫日（未使用）",L123&lt;&gt;"製造指示日（暫定）",L123&lt;&gt;"作業票記録日（暫定）",L123&lt;&gt;"検査記録日（暫定）",L123&lt;&gt;"現物表示日（暫定）",L123&lt;&gt;"その他"),"基準日の種類を選択",IF(N123="","最終移動内容を入力",IF(AND(O123&lt;&gt;"見込み違い",O123&lt;&gt;"受注取消・失注",O123&lt;&gt;"設計変更",O123&lt;&gt;"仕様変更",O123&lt;&gt;"最小発注量",O123&lt;&gt;"発注過多",O123&lt;&gt;"工程停止",O123&lt;&gt;"不良・選別待ち",O123&lt;&gt;"余り材",O123&lt;&gt;"保管場所不明",O123&lt;&gt;"その他"),"滞留理由を選択",IF(AND(O123="その他",Z123=""),"その他の理由を補足",IF(P123="","現物確認日を入力",IF(NOT(IF(ISNUMBER(P123),AND(P123&gt;=1,P123&lt;=2958465,P123=INT(P123)),FALSE)),"現物確認日を確認",IF(P123&gt;$B$4,"現物確認日が未来",IF(AND(Q123&lt;&gt;"使用可",Q123&lt;&gt;"条件付き可",Q123&lt;&gt;"不可",Q123&lt;&gt;"要確認"),"品質・使用可否を選択",IF(R123="","需要見込みを入力（不明も可）",IF(AND(S123&lt;&gt;"保管継続",S123&lt;&gt;"発注停止",S123&lt;&gt;"優先使用",S123&lt;&gt;"転用",S123&lt;&gt;"再加工",S123&lt;&gt;"売却検討",S123&lt;&gt;"廃棄検討",S123&lt;&gt;"要調査"),"処置区分を選択",IF(T123="","処置案・使用条件を入力",IF(U123="","担当者を入力",IF(V123="","決裁者を入力",IF(ISBLANK(W123),"期限を入力",IF(NOT(IF(ISNUMBER(W123),AND(W123&gt;=1,W123&lt;=2958465,W123=INT(W123)),FALSE)),"期限を確認",IF(AND(NOT(ISBLANK(X123)),NOT(IF(ISNUMBER(X123),AND(X123&gt;=1,X123&lt;=2958465,X123=INT(X123)),FALSE))),"完了日を確認",IF(AND(NOT(ISBLANK(X123)),X123&gt;$B$4),"完了日が未来",IF(AND(NOT(ISBLANK(X123)),OR(ISBLANK(AA123),AB123="")),"完了時残数量・処置結果を入力",IF(AND(NOT(ISBLANK(X123)),NOT(AND(ISNUMBER(AA123),AA123&gt;=0,AA123&lt;=G123))),"完了時残数量を確認",IF(AND(NOT(ISBLANK(X123)),X123&lt;K123),"完了日が基準日より前",IF(AND(NOT(ISBLANK(X123)),X123&lt;P123),"完了日が現物確認日より前","")))))))))))))))))))))))))))))))))))</x:f>
      </x:c>
    </x:row>
    <x:row r="124" ht="30" customHeight="1">
      <x:c r="A124" s="29"/>
      <x:c r="B124" s="21"/>
      <x:c r="C124" s="29"/>
      <x:c r="D124" s="21"/>
      <x:c r="E124" s="29"/>
      <x:c r="F124" s="21"/>
      <x:c r="G124" s="24"/>
      <x:c r="H124" s="21"/>
      <x:c r="I124" s="24"/>
      <x:c r="J124" s="26" t="str">
        <x:f>IF(COUNTA(A124:I124,K124:L124,N124:AB124)=0,"",IF(OR(ISBLANK(G124),ISBLANK(I124)),"未入力",IF(AND(ISNUMBER(G124),ISNUMBER(I124),G124&gt;=0,I124&gt;=0),G124*I124,"数量・単価を確認")))</x:f>
      </x:c>
      <x:c r="K124" s="28"/>
      <x:c r="L124" s="21"/>
      <x:c r="M124" s="26" t="str">
        <x:f>IF(COUNTA(A124:I124,K124:L124,N124:AB124)=0,"",IF(ISBLANK(K124),"基準日未入力",IF(NOT(IF(ISNUMBER($B$4),AND($B$4&gt;=1,$B$4&lt;=2958465,$B$4=INT($B$4)),FALSE)),"確認日を確認",IF(NOT(IF(ISNUMBER(K124),AND(K124&gt;=1,K124&lt;=2958465,K124=INT(K124)),FALSE)),"基準日を確認",IF(K124&gt;$B$4,"基準日が未来",$B$4-K124)))))</x:f>
      </x:c>
      <x:c r="N124" s="21"/>
      <x:c r="O124" s="21"/>
      <x:c r="P124" s="28"/>
      <x:c r="Q124" s="21"/>
      <x:c r="R124" s="21"/>
      <x:c r="S124" s="21"/>
      <x:c r="T124" s="21"/>
      <x:c r="U124" s="21"/>
      <x:c r="V124" s="21"/>
      <x:c r="W124" s="28"/>
      <x:c r="X124" s="28"/>
      <x:c r="Y124" s="21"/>
      <x:c r="Z124" s="21"/>
      <x:c r="AA124" s="24"/>
      <x:c r="AB124" s="21"/>
      <x:c r="AC124" s="22" t="str">
        <x:f>IF(COUNTA(A124:I124,K124:L124,N124:AB124)=0,"",IF(NOT(IF(ISNUMBER($B$4),AND($B$4&gt;=1,$B$4&lt;=2958465,$B$4=INT($B$4)),FALSE)),"確認日を確認",IF(AND(IF(ISNUMBER(X124),AND(X124&gt;=1,X124&lt;=2958465,X124=INT(X124)),FALSE),X124&lt;=$B$4,IF(ISNUMBER(K124),X124&gt;=K124,FALSE),IF(ISNUMBER(P124),X124&gt;=P124,FALSE),ISNUMBER(AA124),AA124&gt;=0,ISNUMBER(G124),AA124&lt;=G124,AB124&lt;&gt;""),"完了",IF(ISBLANK(W124),"期限未入力",IF(NOT(IF(ISNUMBER(W124),AND(W124&gt;=1,W124&lt;=2958465,W124=INT(W124)),FALSE)),"期限を確認",IF(W124&lt;$B$4,"期限超過",IF(W124=$B$4,"本日期限","未完了")))))))</x:f>
      </x:c>
      <x:c r="AD124" s="22" t="str">
        <x:f>IF(COUNTA(A124:I124,K124:L124,N124:AB124)=0,"",IF(A124="","管理番号を入力",IF(COUNTIFS($A$12:$A$211,A124)&gt;1,"管理番号が重複",IF(AND(B124&lt;&gt;"原材料",B124&lt;&gt;"仕掛品",B124&lt;&gt;"製品",B124&lt;&gt;"補修用",B124&lt;&gt;"保留品",B124&lt;&gt;"受注生産用",B124&lt;&gt;"試作用",B124&lt;&gt;"顧客支給品",B124&lt;&gt;"その他"),"在庫区分を選択",IF(C124="","品番を入力",IF(D124="","品名・仕様を入力",IF(F124="","保管場所を入力",IF(ISBLANK(G124),"現有数量を入力",IF(NOT(AND(ISNUMBER(G124),G124&gt;=0)),"現有数量を確認",IF(H124="","単位を入力",IF(ISBLANK(I124),"在庫単価を入力",IF(NOT(AND(ISNUMBER(I124),I124&gt;=0)),"在庫単価を確認",IF(Y124="","単価の基準を入力",IF(NOT(ISNUMBER(M124)),"確認日・基準日を確認",IF(AND(L124&lt;&gt;"最終出庫日",L124&lt;&gt;"最終工程実績日",L124&lt;&gt;"最終出荷日",L124&lt;&gt;"最終引当解除日",L124&lt;&gt;"入庫日（未使用）",L124&lt;&gt;"製造指示日（暫定）",L124&lt;&gt;"作業票記録日（暫定）",L124&lt;&gt;"検査記録日（暫定）",L124&lt;&gt;"現物表示日（暫定）",L124&lt;&gt;"その他"),"基準日の種類を選択",IF(N124="","最終移動内容を入力",IF(AND(O124&lt;&gt;"見込み違い",O124&lt;&gt;"受注取消・失注",O124&lt;&gt;"設計変更",O124&lt;&gt;"仕様変更",O124&lt;&gt;"最小発注量",O124&lt;&gt;"発注過多",O124&lt;&gt;"工程停止",O124&lt;&gt;"不良・選別待ち",O124&lt;&gt;"余り材",O124&lt;&gt;"保管場所不明",O124&lt;&gt;"その他"),"滞留理由を選択",IF(AND(O124="その他",Z124=""),"その他の理由を補足",IF(P124="","現物確認日を入力",IF(NOT(IF(ISNUMBER(P124),AND(P124&gt;=1,P124&lt;=2958465,P124=INT(P124)),FALSE)),"現物確認日を確認",IF(P124&gt;$B$4,"現物確認日が未来",IF(AND(Q124&lt;&gt;"使用可",Q124&lt;&gt;"条件付き可",Q124&lt;&gt;"不可",Q124&lt;&gt;"要確認"),"品質・使用可否を選択",IF(R124="","需要見込みを入力（不明も可）",IF(AND(S124&lt;&gt;"保管継続",S124&lt;&gt;"発注停止",S124&lt;&gt;"優先使用",S124&lt;&gt;"転用",S124&lt;&gt;"再加工",S124&lt;&gt;"売却検討",S124&lt;&gt;"廃棄検討",S124&lt;&gt;"要調査"),"処置区分を選択",IF(T124="","処置案・使用条件を入力",IF(U124="","担当者を入力",IF(V124="","決裁者を入力",IF(ISBLANK(W124),"期限を入力",IF(NOT(IF(ISNUMBER(W124),AND(W124&gt;=1,W124&lt;=2958465,W124=INT(W124)),FALSE)),"期限を確認",IF(AND(NOT(ISBLANK(X124)),NOT(IF(ISNUMBER(X124),AND(X124&gt;=1,X124&lt;=2958465,X124=INT(X124)),FALSE))),"完了日を確認",IF(AND(NOT(ISBLANK(X124)),X124&gt;$B$4),"完了日が未来",IF(AND(NOT(ISBLANK(X124)),OR(ISBLANK(AA124),AB124="")),"完了時残数量・処置結果を入力",IF(AND(NOT(ISBLANK(X124)),NOT(AND(ISNUMBER(AA124),AA124&gt;=0,AA124&lt;=G124))),"完了時残数量を確認",IF(AND(NOT(ISBLANK(X124)),X124&lt;K124),"完了日が基準日より前",IF(AND(NOT(ISBLANK(X124)),X124&lt;P124),"完了日が現物確認日より前","")))))))))))))))))))))))))))))))))))</x:f>
      </x:c>
    </x:row>
    <x:row r="125" ht="30" customHeight="1">
      <x:c r="A125" s="29"/>
      <x:c r="B125" s="21"/>
      <x:c r="C125" s="29"/>
      <x:c r="D125" s="21"/>
      <x:c r="E125" s="29"/>
      <x:c r="F125" s="21"/>
      <x:c r="G125" s="24"/>
      <x:c r="H125" s="21"/>
      <x:c r="I125" s="24"/>
      <x:c r="J125" s="26" t="str">
        <x:f>IF(COUNTA(A125:I125,K125:L125,N125:AB125)=0,"",IF(OR(ISBLANK(G125),ISBLANK(I125)),"未入力",IF(AND(ISNUMBER(G125),ISNUMBER(I125),G125&gt;=0,I125&gt;=0),G125*I125,"数量・単価を確認")))</x:f>
      </x:c>
      <x:c r="K125" s="28"/>
      <x:c r="L125" s="21"/>
      <x:c r="M125" s="26" t="str">
        <x:f>IF(COUNTA(A125:I125,K125:L125,N125:AB125)=0,"",IF(ISBLANK(K125),"基準日未入力",IF(NOT(IF(ISNUMBER($B$4),AND($B$4&gt;=1,$B$4&lt;=2958465,$B$4=INT($B$4)),FALSE)),"確認日を確認",IF(NOT(IF(ISNUMBER(K125),AND(K125&gt;=1,K125&lt;=2958465,K125=INT(K125)),FALSE)),"基準日を確認",IF(K125&gt;$B$4,"基準日が未来",$B$4-K125)))))</x:f>
      </x:c>
      <x:c r="N125" s="21"/>
      <x:c r="O125" s="21"/>
      <x:c r="P125" s="28"/>
      <x:c r="Q125" s="21"/>
      <x:c r="R125" s="21"/>
      <x:c r="S125" s="21"/>
      <x:c r="T125" s="21"/>
      <x:c r="U125" s="21"/>
      <x:c r="V125" s="21"/>
      <x:c r="W125" s="28"/>
      <x:c r="X125" s="28"/>
      <x:c r="Y125" s="21"/>
      <x:c r="Z125" s="21"/>
      <x:c r="AA125" s="24"/>
      <x:c r="AB125" s="21"/>
      <x:c r="AC125" s="22" t="str">
        <x:f>IF(COUNTA(A125:I125,K125:L125,N125:AB125)=0,"",IF(NOT(IF(ISNUMBER($B$4),AND($B$4&gt;=1,$B$4&lt;=2958465,$B$4=INT($B$4)),FALSE)),"確認日を確認",IF(AND(IF(ISNUMBER(X125),AND(X125&gt;=1,X125&lt;=2958465,X125=INT(X125)),FALSE),X125&lt;=$B$4,IF(ISNUMBER(K125),X125&gt;=K125,FALSE),IF(ISNUMBER(P125),X125&gt;=P125,FALSE),ISNUMBER(AA125),AA125&gt;=0,ISNUMBER(G125),AA125&lt;=G125,AB125&lt;&gt;""),"完了",IF(ISBLANK(W125),"期限未入力",IF(NOT(IF(ISNUMBER(W125),AND(W125&gt;=1,W125&lt;=2958465,W125=INT(W125)),FALSE)),"期限を確認",IF(W125&lt;$B$4,"期限超過",IF(W125=$B$4,"本日期限","未完了")))))))</x:f>
      </x:c>
      <x:c r="AD125" s="22" t="str">
        <x:f>IF(COUNTA(A125:I125,K125:L125,N125:AB125)=0,"",IF(A125="","管理番号を入力",IF(COUNTIFS($A$12:$A$211,A125)&gt;1,"管理番号が重複",IF(AND(B125&lt;&gt;"原材料",B125&lt;&gt;"仕掛品",B125&lt;&gt;"製品",B125&lt;&gt;"補修用",B125&lt;&gt;"保留品",B125&lt;&gt;"受注生産用",B125&lt;&gt;"試作用",B125&lt;&gt;"顧客支給品",B125&lt;&gt;"その他"),"在庫区分を選択",IF(C125="","品番を入力",IF(D125="","品名・仕様を入力",IF(F125="","保管場所を入力",IF(ISBLANK(G125),"現有数量を入力",IF(NOT(AND(ISNUMBER(G125),G125&gt;=0)),"現有数量を確認",IF(H125="","単位を入力",IF(ISBLANK(I125),"在庫単価を入力",IF(NOT(AND(ISNUMBER(I125),I125&gt;=0)),"在庫単価を確認",IF(Y125="","単価の基準を入力",IF(NOT(ISNUMBER(M125)),"確認日・基準日を確認",IF(AND(L125&lt;&gt;"最終出庫日",L125&lt;&gt;"最終工程実績日",L125&lt;&gt;"最終出荷日",L125&lt;&gt;"最終引当解除日",L125&lt;&gt;"入庫日（未使用）",L125&lt;&gt;"製造指示日（暫定）",L125&lt;&gt;"作業票記録日（暫定）",L125&lt;&gt;"検査記録日（暫定）",L125&lt;&gt;"現物表示日（暫定）",L125&lt;&gt;"その他"),"基準日の種類を選択",IF(N125="","最終移動内容を入力",IF(AND(O125&lt;&gt;"見込み違い",O125&lt;&gt;"受注取消・失注",O125&lt;&gt;"設計変更",O125&lt;&gt;"仕様変更",O125&lt;&gt;"最小発注量",O125&lt;&gt;"発注過多",O125&lt;&gt;"工程停止",O125&lt;&gt;"不良・選別待ち",O125&lt;&gt;"余り材",O125&lt;&gt;"保管場所不明",O125&lt;&gt;"その他"),"滞留理由を選択",IF(AND(O125="その他",Z125=""),"その他の理由を補足",IF(P125="","現物確認日を入力",IF(NOT(IF(ISNUMBER(P125),AND(P125&gt;=1,P125&lt;=2958465,P125=INT(P125)),FALSE)),"現物確認日を確認",IF(P125&gt;$B$4,"現物確認日が未来",IF(AND(Q125&lt;&gt;"使用可",Q125&lt;&gt;"条件付き可",Q125&lt;&gt;"不可",Q125&lt;&gt;"要確認"),"品質・使用可否を選択",IF(R125="","需要見込みを入力（不明も可）",IF(AND(S125&lt;&gt;"保管継続",S125&lt;&gt;"発注停止",S125&lt;&gt;"優先使用",S125&lt;&gt;"転用",S125&lt;&gt;"再加工",S125&lt;&gt;"売却検討",S125&lt;&gt;"廃棄検討",S125&lt;&gt;"要調査"),"処置区分を選択",IF(T125="","処置案・使用条件を入力",IF(U125="","担当者を入力",IF(V125="","決裁者を入力",IF(ISBLANK(W125),"期限を入力",IF(NOT(IF(ISNUMBER(W125),AND(W125&gt;=1,W125&lt;=2958465,W125=INT(W125)),FALSE)),"期限を確認",IF(AND(NOT(ISBLANK(X125)),NOT(IF(ISNUMBER(X125),AND(X125&gt;=1,X125&lt;=2958465,X125=INT(X125)),FALSE))),"完了日を確認",IF(AND(NOT(ISBLANK(X125)),X125&gt;$B$4),"完了日が未来",IF(AND(NOT(ISBLANK(X125)),OR(ISBLANK(AA125),AB125="")),"完了時残数量・処置結果を入力",IF(AND(NOT(ISBLANK(X125)),NOT(AND(ISNUMBER(AA125),AA125&gt;=0,AA125&lt;=G125))),"完了時残数量を確認",IF(AND(NOT(ISBLANK(X125)),X125&lt;K125),"完了日が基準日より前",IF(AND(NOT(ISBLANK(X125)),X125&lt;P125),"完了日が現物確認日より前","")))))))))))))))))))))))))))))))))))</x:f>
      </x:c>
    </x:row>
    <x:row r="126" ht="30" customHeight="1">
      <x:c r="A126" s="29"/>
      <x:c r="B126" s="21"/>
      <x:c r="C126" s="29"/>
      <x:c r="D126" s="21"/>
      <x:c r="E126" s="29"/>
      <x:c r="F126" s="21"/>
      <x:c r="G126" s="24"/>
      <x:c r="H126" s="21"/>
      <x:c r="I126" s="24"/>
      <x:c r="J126" s="26" t="str">
        <x:f>IF(COUNTA(A126:I126,K126:L126,N126:AB126)=0,"",IF(OR(ISBLANK(G126),ISBLANK(I126)),"未入力",IF(AND(ISNUMBER(G126),ISNUMBER(I126),G126&gt;=0,I126&gt;=0),G126*I126,"数量・単価を確認")))</x:f>
      </x:c>
      <x:c r="K126" s="28"/>
      <x:c r="L126" s="21"/>
      <x:c r="M126" s="26" t="str">
        <x:f>IF(COUNTA(A126:I126,K126:L126,N126:AB126)=0,"",IF(ISBLANK(K126),"基準日未入力",IF(NOT(IF(ISNUMBER($B$4),AND($B$4&gt;=1,$B$4&lt;=2958465,$B$4=INT($B$4)),FALSE)),"確認日を確認",IF(NOT(IF(ISNUMBER(K126),AND(K126&gt;=1,K126&lt;=2958465,K126=INT(K126)),FALSE)),"基準日を確認",IF(K126&gt;$B$4,"基準日が未来",$B$4-K126)))))</x:f>
      </x:c>
      <x:c r="N126" s="21"/>
      <x:c r="O126" s="21"/>
      <x:c r="P126" s="28"/>
      <x:c r="Q126" s="21"/>
      <x:c r="R126" s="21"/>
      <x:c r="S126" s="21"/>
      <x:c r="T126" s="21"/>
      <x:c r="U126" s="21"/>
      <x:c r="V126" s="21"/>
      <x:c r="W126" s="28"/>
      <x:c r="X126" s="28"/>
      <x:c r="Y126" s="21"/>
      <x:c r="Z126" s="21"/>
      <x:c r="AA126" s="24"/>
      <x:c r="AB126" s="21"/>
      <x:c r="AC126" s="22" t="str">
        <x:f>IF(COUNTA(A126:I126,K126:L126,N126:AB126)=0,"",IF(NOT(IF(ISNUMBER($B$4),AND($B$4&gt;=1,$B$4&lt;=2958465,$B$4=INT($B$4)),FALSE)),"確認日を確認",IF(AND(IF(ISNUMBER(X126),AND(X126&gt;=1,X126&lt;=2958465,X126=INT(X126)),FALSE),X126&lt;=$B$4,IF(ISNUMBER(K126),X126&gt;=K126,FALSE),IF(ISNUMBER(P126),X126&gt;=P126,FALSE),ISNUMBER(AA126),AA126&gt;=0,ISNUMBER(G126),AA126&lt;=G126,AB126&lt;&gt;""),"完了",IF(ISBLANK(W126),"期限未入力",IF(NOT(IF(ISNUMBER(W126),AND(W126&gt;=1,W126&lt;=2958465,W126=INT(W126)),FALSE)),"期限を確認",IF(W126&lt;$B$4,"期限超過",IF(W126=$B$4,"本日期限","未完了")))))))</x:f>
      </x:c>
      <x:c r="AD126" s="22" t="str">
        <x:f>IF(COUNTA(A126:I126,K126:L126,N126:AB126)=0,"",IF(A126="","管理番号を入力",IF(COUNTIFS($A$12:$A$211,A126)&gt;1,"管理番号が重複",IF(AND(B126&lt;&gt;"原材料",B126&lt;&gt;"仕掛品",B126&lt;&gt;"製品",B126&lt;&gt;"補修用",B126&lt;&gt;"保留品",B126&lt;&gt;"受注生産用",B126&lt;&gt;"試作用",B126&lt;&gt;"顧客支給品",B126&lt;&gt;"その他"),"在庫区分を選択",IF(C126="","品番を入力",IF(D126="","品名・仕様を入力",IF(F126="","保管場所を入力",IF(ISBLANK(G126),"現有数量を入力",IF(NOT(AND(ISNUMBER(G126),G126&gt;=0)),"現有数量を確認",IF(H126="","単位を入力",IF(ISBLANK(I126),"在庫単価を入力",IF(NOT(AND(ISNUMBER(I126),I126&gt;=0)),"在庫単価を確認",IF(Y126="","単価の基準を入力",IF(NOT(ISNUMBER(M126)),"確認日・基準日を確認",IF(AND(L126&lt;&gt;"最終出庫日",L126&lt;&gt;"最終工程実績日",L126&lt;&gt;"最終出荷日",L126&lt;&gt;"最終引当解除日",L126&lt;&gt;"入庫日（未使用）",L126&lt;&gt;"製造指示日（暫定）",L126&lt;&gt;"作業票記録日（暫定）",L126&lt;&gt;"検査記録日（暫定）",L126&lt;&gt;"現物表示日（暫定）",L126&lt;&gt;"その他"),"基準日の種類を選択",IF(N126="","最終移動内容を入力",IF(AND(O126&lt;&gt;"見込み違い",O126&lt;&gt;"受注取消・失注",O126&lt;&gt;"設計変更",O126&lt;&gt;"仕様変更",O126&lt;&gt;"最小発注量",O126&lt;&gt;"発注過多",O126&lt;&gt;"工程停止",O126&lt;&gt;"不良・選別待ち",O126&lt;&gt;"余り材",O126&lt;&gt;"保管場所不明",O126&lt;&gt;"その他"),"滞留理由を選択",IF(AND(O126="その他",Z126=""),"その他の理由を補足",IF(P126="","現物確認日を入力",IF(NOT(IF(ISNUMBER(P126),AND(P126&gt;=1,P126&lt;=2958465,P126=INT(P126)),FALSE)),"現物確認日を確認",IF(P126&gt;$B$4,"現物確認日が未来",IF(AND(Q126&lt;&gt;"使用可",Q126&lt;&gt;"条件付き可",Q126&lt;&gt;"不可",Q126&lt;&gt;"要確認"),"品質・使用可否を選択",IF(R126="","需要見込みを入力（不明も可）",IF(AND(S126&lt;&gt;"保管継続",S126&lt;&gt;"発注停止",S126&lt;&gt;"優先使用",S126&lt;&gt;"転用",S126&lt;&gt;"再加工",S126&lt;&gt;"売却検討",S126&lt;&gt;"廃棄検討",S126&lt;&gt;"要調査"),"処置区分を選択",IF(T126="","処置案・使用条件を入力",IF(U126="","担当者を入力",IF(V126="","決裁者を入力",IF(ISBLANK(W126),"期限を入力",IF(NOT(IF(ISNUMBER(W126),AND(W126&gt;=1,W126&lt;=2958465,W126=INT(W126)),FALSE)),"期限を確認",IF(AND(NOT(ISBLANK(X126)),NOT(IF(ISNUMBER(X126),AND(X126&gt;=1,X126&lt;=2958465,X126=INT(X126)),FALSE))),"完了日を確認",IF(AND(NOT(ISBLANK(X126)),X126&gt;$B$4),"完了日が未来",IF(AND(NOT(ISBLANK(X126)),OR(ISBLANK(AA126),AB126="")),"完了時残数量・処置結果を入力",IF(AND(NOT(ISBLANK(X126)),NOT(AND(ISNUMBER(AA126),AA126&gt;=0,AA126&lt;=G126))),"完了時残数量を確認",IF(AND(NOT(ISBLANK(X126)),X126&lt;K126),"完了日が基準日より前",IF(AND(NOT(ISBLANK(X126)),X126&lt;P126),"完了日が現物確認日より前","")))))))))))))))))))))))))))))))))))</x:f>
      </x:c>
    </x:row>
    <x:row r="127" ht="30" customHeight="1">
      <x:c r="A127" s="29"/>
      <x:c r="B127" s="21"/>
      <x:c r="C127" s="29"/>
      <x:c r="D127" s="21"/>
      <x:c r="E127" s="29"/>
      <x:c r="F127" s="21"/>
      <x:c r="G127" s="24"/>
      <x:c r="H127" s="21"/>
      <x:c r="I127" s="24"/>
      <x:c r="J127" s="26" t="str">
        <x:f>IF(COUNTA(A127:I127,K127:L127,N127:AB127)=0,"",IF(OR(ISBLANK(G127),ISBLANK(I127)),"未入力",IF(AND(ISNUMBER(G127),ISNUMBER(I127),G127&gt;=0,I127&gt;=0),G127*I127,"数量・単価を確認")))</x:f>
      </x:c>
      <x:c r="K127" s="28"/>
      <x:c r="L127" s="21"/>
      <x:c r="M127" s="26" t="str">
        <x:f>IF(COUNTA(A127:I127,K127:L127,N127:AB127)=0,"",IF(ISBLANK(K127),"基準日未入力",IF(NOT(IF(ISNUMBER($B$4),AND($B$4&gt;=1,$B$4&lt;=2958465,$B$4=INT($B$4)),FALSE)),"確認日を確認",IF(NOT(IF(ISNUMBER(K127),AND(K127&gt;=1,K127&lt;=2958465,K127=INT(K127)),FALSE)),"基準日を確認",IF(K127&gt;$B$4,"基準日が未来",$B$4-K127)))))</x:f>
      </x:c>
      <x:c r="N127" s="21"/>
      <x:c r="O127" s="21"/>
      <x:c r="P127" s="28"/>
      <x:c r="Q127" s="21"/>
      <x:c r="R127" s="21"/>
      <x:c r="S127" s="21"/>
      <x:c r="T127" s="21"/>
      <x:c r="U127" s="21"/>
      <x:c r="V127" s="21"/>
      <x:c r="W127" s="28"/>
      <x:c r="X127" s="28"/>
      <x:c r="Y127" s="21"/>
      <x:c r="Z127" s="21"/>
      <x:c r="AA127" s="24"/>
      <x:c r="AB127" s="21"/>
      <x:c r="AC127" s="22" t="str">
        <x:f>IF(COUNTA(A127:I127,K127:L127,N127:AB127)=0,"",IF(NOT(IF(ISNUMBER($B$4),AND($B$4&gt;=1,$B$4&lt;=2958465,$B$4=INT($B$4)),FALSE)),"確認日を確認",IF(AND(IF(ISNUMBER(X127),AND(X127&gt;=1,X127&lt;=2958465,X127=INT(X127)),FALSE),X127&lt;=$B$4,IF(ISNUMBER(K127),X127&gt;=K127,FALSE),IF(ISNUMBER(P127),X127&gt;=P127,FALSE),ISNUMBER(AA127),AA127&gt;=0,ISNUMBER(G127),AA127&lt;=G127,AB127&lt;&gt;""),"完了",IF(ISBLANK(W127),"期限未入力",IF(NOT(IF(ISNUMBER(W127),AND(W127&gt;=1,W127&lt;=2958465,W127=INT(W127)),FALSE)),"期限を確認",IF(W127&lt;$B$4,"期限超過",IF(W127=$B$4,"本日期限","未完了")))))))</x:f>
      </x:c>
      <x:c r="AD127" s="22" t="str">
        <x:f>IF(COUNTA(A127:I127,K127:L127,N127:AB127)=0,"",IF(A127="","管理番号を入力",IF(COUNTIFS($A$12:$A$211,A127)&gt;1,"管理番号が重複",IF(AND(B127&lt;&gt;"原材料",B127&lt;&gt;"仕掛品",B127&lt;&gt;"製品",B127&lt;&gt;"補修用",B127&lt;&gt;"保留品",B127&lt;&gt;"受注生産用",B127&lt;&gt;"試作用",B127&lt;&gt;"顧客支給品",B127&lt;&gt;"その他"),"在庫区分を選択",IF(C127="","品番を入力",IF(D127="","品名・仕様を入力",IF(F127="","保管場所を入力",IF(ISBLANK(G127),"現有数量を入力",IF(NOT(AND(ISNUMBER(G127),G127&gt;=0)),"現有数量を確認",IF(H127="","単位を入力",IF(ISBLANK(I127),"在庫単価を入力",IF(NOT(AND(ISNUMBER(I127),I127&gt;=0)),"在庫単価を確認",IF(Y127="","単価の基準を入力",IF(NOT(ISNUMBER(M127)),"確認日・基準日を確認",IF(AND(L127&lt;&gt;"最終出庫日",L127&lt;&gt;"最終工程実績日",L127&lt;&gt;"最終出荷日",L127&lt;&gt;"最終引当解除日",L127&lt;&gt;"入庫日（未使用）",L127&lt;&gt;"製造指示日（暫定）",L127&lt;&gt;"作業票記録日（暫定）",L127&lt;&gt;"検査記録日（暫定）",L127&lt;&gt;"現物表示日（暫定）",L127&lt;&gt;"その他"),"基準日の種類を選択",IF(N127="","最終移動内容を入力",IF(AND(O127&lt;&gt;"見込み違い",O127&lt;&gt;"受注取消・失注",O127&lt;&gt;"設計変更",O127&lt;&gt;"仕様変更",O127&lt;&gt;"最小発注量",O127&lt;&gt;"発注過多",O127&lt;&gt;"工程停止",O127&lt;&gt;"不良・選別待ち",O127&lt;&gt;"余り材",O127&lt;&gt;"保管場所不明",O127&lt;&gt;"その他"),"滞留理由を選択",IF(AND(O127="その他",Z127=""),"その他の理由を補足",IF(P127="","現物確認日を入力",IF(NOT(IF(ISNUMBER(P127),AND(P127&gt;=1,P127&lt;=2958465,P127=INT(P127)),FALSE)),"現物確認日を確認",IF(P127&gt;$B$4,"現物確認日が未来",IF(AND(Q127&lt;&gt;"使用可",Q127&lt;&gt;"条件付き可",Q127&lt;&gt;"不可",Q127&lt;&gt;"要確認"),"品質・使用可否を選択",IF(R127="","需要見込みを入力（不明も可）",IF(AND(S127&lt;&gt;"保管継続",S127&lt;&gt;"発注停止",S127&lt;&gt;"優先使用",S127&lt;&gt;"転用",S127&lt;&gt;"再加工",S127&lt;&gt;"売却検討",S127&lt;&gt;"廃棄検討",S127&lt;&gt;"要調査"),"処置区分を選択",IF(T127="","処置案・使用条件を入力",IF(U127="","担当者を入力",IF(V127="","決裁者を入力",IF(ISBLANK(W127),"期限を入力",IF(NOT(IF(ISNUMBER(W127),AND(W127&gt;=1,W127&lt;=2958465,W127=INT(W127)),FALSE)),"期限を確認",IF(AND(NOT(ISBLANK(X127)),NOT(IF(ISNUMBER(X127),AND(X127&gt;=1,X127&lt;=2958465,X127=INT(X127)),FALSE))),"完了日を確認",IF(AND(NOT(ISBLANK(X127)),X127&gt;$B$4),"完了日が未来",IF(AND(NOT(ISBLANK(X127)),OR(ISBLANK(AA127),AB127="")),"完了時残数量・処置結果を入力",IF(AND(NOT(ISBLANK(X127)),NOT(AND(ISNUMBER(AA127),AA127&gt;=0,AA127&lt;=G127))),"完了時残数量を確認",IF(AND(NOT(ISBLANK(X127)),X127&lt;K127),"完了日が基準日より前",IF(AND(NOT(ISBLANK(X127)),X127&lt;P127),"完了日が現物確認日より前","")))))))))))))))))))))))))))))))))))</x:f>
      </x:c>
    </x:row>
    <x:row r="128" ht="30" customHeight="1">
      <x:c r="A128" s="29"/>
      <x:c r="B128" s="21"/>
      <x:c r="C128" s="29"/>
      <x:c r="D128" s="21"/>
      <x:c r="E128" s="29"/>
      <x:c r="F128" s="21"/>
      <x:c r="G128" s="24"/>
      <x:c r="H128" s="21"/>
      <x:c r="I128" s="24"/>
      <x:c r="J128" s="26" t="str">
        <x:f>IF(COUNTA(A128:I128,K128:L128,N128:AB128)=0,"",IF(OR(ISBLANK(G128),ISBLANK(I128)),"未入力",IF(AND(ISNUMBER(G128),ISNUMBER(I128),G128&gt;=0,I128&gt;=0),G128*I128,"数量・単価を確認")))</x:f>
      </x:c>
      <x:c r="K128" s="28"/>
      <x:c r="L128" s="21"/>
      <x:c r="M128" s="26" t="str">
        <x:f>IF(COUNTA(A128:I128,K128:L128,N128:AB128)=0,"",IF(ISBLANK(K128),"基準日未入力",IF(NOT(IF(ISNUMBER($B$4),AND($B$4&gt;=1,$B$4&lt;=2958465,$B$4=INT($B$4)),FALSE)),"確認日を確認",IF(NOT(IF(ISNUMBER(K128),AND(K128&gt;=1,K128&lt;=2958465,K128=INT(K128)),FALSE)),"基準日を確認",IF(K128&gt;$B$4,"基準日が未来",$B$4-K128)))))</x:f>
      </x:c>
      <x:c r="N128" s="21"/>
      <x:c r="O128" s="21"/>
      <x:c r="P128" s="28"/>
      <x:c r="Q128" s="21"/>
      <x:c r="R128" s="21"/>
      <x:c r="S128" s="21"/>
      <x:c r="T128" s="21"/>
      <x:c r="U128" s="21"/>
      <x:c r="V128" s="21"/>
      <x:c r="W128" s="28"/>
      <x:c r="X128" s="28"/>
      <x:c r="Y128" s="21"/>
      <x:c r="Z128" s="21"/>
      <x:c r="AA128" s="24"/>
      <x:c r="AB128" s="21"/>
      <x:c r="AC128" s="22" t="str">
        <x:f>IF(COUNTA(A128:I128,K128:L128,N128:AB128)=0,"",IF(NOT(IF(ISNUMBER($B$4),AND($B$4&gt;=1,$B$4&lt;=2958465,$B$4=INT($B$4)),FALSE)),"確認日を確認",IF(AND(IF(ISNUMBER(X128),AND(X128&gt;=1,X128&lt;=2958465,X128=INT(X128)),FALSE),X128&lt;=$B$4,IF(ISNUMBER(K128),X128&gt;=K128,FALSE),IF(ISNUMBER(P128),X128&gt;=P128,FALSE),ISNUMBER(AA128),AA128&gt;=0,ISNUMBER(G128),AA128&lt;=G128,AB128&lt;&gt;""),"完了",IF(ISBLANK(W128),"期限未入力",IF(NOT(IF(ISNUMBER(W128),AND(W128&gt;=1,W128&lt;=2958465,W128=INT(W128)),FALSE)),"期限を確認",IF(W128&lt;$B$4,"期限超過",IF(W128=$B$4,"本日期限","未完了")))))))</x:f>
      </x:c>
      <x:c r="AD128" s="22" t="str">
        <x:f>IF(COUNTA(A128:I128,K128:L128,N128:AB128)=0,"",IF(A128="","管理番号を入力",IF(COUNTIFS($A$12:$A$211,A128)&gt;1,"管理番号が重複",IF(AND(B128&lt;&gt;"原材料",B128&lt;&gt;"仕掛品",B128&lt;&gt;"製品",B128&lt;&gt;"補修用",B128&lt;&gt;"保留品",B128&lt;&gt;"受注生産用",B128&lt;&gt;"試作用",B128&lt;&gt;"顧客支給品",B128&lt;&gt;"その他"),"在庫区分を選択",IF(C128="","品番を入力",IF(D128="","品名・仕様を入力",IF(F128="","保管場所を入力",IF(ISBLANK(G128),"現有数量を入力",IF(NOT(AND(ISNUMBER(G128),G128&gt;=0)),"現有数量を確認",IF(H128="","単位を入力",IF(ISBLANK(I128),"在庫単価を入力",IF(NOT(AND(ISNUMBER(I128),I128&gt;=0)),"在庫単価を確認",IF(Y128="","単価の基準を入力",IF(NOT(ISNUMBER(M128)),"確認日・基準日を確認",IF(AND(L128&lt;&gt;"最終出庫日",L128&lt;&gt;"最終工程実績日",L128&lt;&gt;"最終出荷日",L128&lt;&gt;"最終引当解除日",L128&lt;&gt;"入庫日（未使用）",L128&lt;&gt;"製造指示日（暫定）",L128&lt;&gt;"作業票記録日（暫定）",L128&lt;&gt;"検査記録日（暫定）",L128&lt;&gt;"現物表示日（暫定）",L128&lt;&gt;"その他"),"基準日の種類を選択",IF(N128="","最終移動内容を入力",IF(AND(O128&lt;&gt;"見込み違い",O128&lt;&gt;"受注取消・失注",O128&lt;&gt;"設計変更",O128&lt;&gt;"仕様変更",O128&lt;&gt;"最小発注量",O128&lt;&gt;"発注過多",O128&lt;&gt;"工程停止",O128&lt;&gt;"不良・選別待ち",O128&lt;&gt;"余り材",O128&lt;&gt;"保管場所不明",O128&lt;&gt;"その他"),"滞留理由を選択",IF(AND(O128="その他",Z128=""),"その他の理由を補足",IF(P128="","現物確認日を入力",IF(NOT(IF(ISNUMBER(P128),AND(P128&gt;=1,P128&lt;=2958465,P128=INT(P128)),FALSE)),"現物確認日を確認",IF(P128&gt;$B$4,"現物確認日が未来",IF(AND(Q128&lt;&gt;"使用可",Q128&lt;&gt;"条件付き可",Q128&lt;&gt;"不可",Q128&lt;&gt;"要確認"),"品質・使用可否を選択",IF(R128="","需要見込みを入力（不明も可）",IF(AND(S128&lt;&gt;"保管継続",S128&lt;&gt;"発注停止",S128&lt;&gt;"優先使用",S128&lt;&gt;"転用",S128&lt;&gt;"再加工",S128&lt;&gt;"売却検討",S128&lt;&gt;"廃棄検討",S128&lt;&gt;"要調査"),"処置区分を選択",IF(T128="","処置案・使用条件を入力",IF(U128="","担当者を入力",IF(V128="","決裁者を入力",IF(ISBLANK(W128),"期限を入力",IF(NOT(IF(ISNUMBER(W128),AND(W128&gt;=1,W128&lt;=2958465,W128=INT(W128)),FALSE)),"期限を確認",IF(AND(NOT(ISBLANK(X128)),NOT(IF(ISNUMBER(X128),AND(X128&gt;=1,X128&lt;=2958465,X128=INT(X128)),FALSE))),"完了日を確認",IF(AND(NOT(ISBLANK(X128)),X128&gt;$B$4),"完了日が未来",IF(AND(NOT(ISBLANK(X128)),OR(ISBLANK(AA128),AB128="")),"完了時残数量・処置結果を入力",IF(AND(NOT(ISBLANK(X128)),NOT(AND(ISNUMBER(AA128),AA128&gt;=0,AA128&lt;=G128))),"完了時残数量を確認",IF(AND(NOT(ISBLANK(X128)),X128&lt;K128),"完了日が基準日より前",IF(AND(NOT(ISBLANK(X128)),X128&lt;P128),"完了日が現物確認日より前","")))))))))))))))))))))))))))))))))))</x:f>
      </x:c>
    </x:row>
    <x:row r="129" ht="30" customHeight="1">
      <x:c r="A129" s="29"/>
      <x:c r="B129" s="21"/>
      <x:c r="C129" s="29"/>
      <x:c r="D129" s="21"/>
      <x:c r="E129" s="29"/>
      <x:c r="F129" s="21"/>
      <x:c r="G129" s="24"/>
      <x:c r="H129" s="21"/>
      <x:c r="I129" s="24"/>
      <x:c r="J129" s="26" t="str">
        <x:f>IF(COUNTA(A129:I129,K129:L129,N129:AB129)=0,"",IF(OR(ISBLANK(G129),ISBLANK(I129)),"未入力",IF(AND(ISNUMBER(G129),ISNUMBER(I129),G129&gt;=0,I129&gt;=0),G129*I129,"数量・単価を確認")))</x:f>
      </x:c>
      <x:c r="K129" s="28"/>
      <x:c r="L129" s="21"/>
      <x:c r="M129" s="26" t="str">
        <x:f>IF(COUNTA(A129:I129,K129:L129,N129:AB129)=0,"",IF(ISBLANK(K129),"基準日未入力",IF(NOT(IF(ISNUMBER($B$4),AND($B$4&gt;=1,$B$4&lt;=2958465,$B$4=INT($B$4)),FALSE)),"確認日を確認",IF(NOT(IF(ISNUMBER(K129),AND(K129&gt;=1,K129&lt;=2958465,K129=INT(K129)),FALSE)),"基準日を確認",IF(K129&gt;$B$4,"基準日が未来",$B$4-K129)))))</x:f>
      </x:c>
      <x:c r="N129" s="21"/>
      <x:c r="O129" s="21"/>
      <x:c r="P129" s="28"/>
      <x:c r="Q129" s="21"/>
      <x:c r="R129" s="21"/>
      <x:c r="S129" s="21"/>
      <x:c r="T129" s="21"/>
      <x:c r="U129" s="21"/>
      <x:c r="V129" s="21"/>
      <x:c r="W129" s="28"/>
      <x:c r="X129" s="28"/>
      <x:c r="Y129" s="21"/>
      <x:c r="Z129" s="21"/>
      <x:c r="AA129" s="24"/>
      <x:c r="AB129" s="21"/>
      <x:c r="AC129" s="22" t="str">
        <x:f>IF(COUNTA(A129:I129,K129:L129,N129:AB129)=0,"",IF(NOT(IF(ISNUMBER($B$4),AND($B$4&gt;=1,$B$4&lt;=2958465,$B$4=INT($B$4)),FALSE)),"確認日を確認",IF(AND(IF(ISNUMBER(X129),AND(X129&gt;=1,X129&lt;=2958465,X129=INT(X129)),FALSE),X129&lt;=$B$4,IF(ISNUMBER(K129),X129&gt;=K129,FALSE),IF(ISNUMBER(P129),X129&gt;=P129,FALSE),ISNUMBER(AA129),AA129&gt;=0,ISNUMBER(G129),AA129&lt;=G129,AB129&lt;&gt;""),"完了",IF(ISBLANK(W129),"期限未入力",IF(NOT(IF(ISNUMBER(W129),AND(W129&gt;=1,W129&lt;=2958465,W129=INT(W129)),FALSE)),"期限を確認",IF(W129&lt;$B$4,"期限超過",IF(W129=$B$4,"本日期限","未完了")))))))</x:f>
      </x:c>
      <x:c r="AD129" s="22" t="str">
        <x:f>IF(COUNTA(A129:I129,K129:L129,N129:AB129)=0,"",IF(A129="","管理番号を入力",IF(COUNTIFS($A$12:$A$211,A129)&gt;1,"管理番号が重複",IF(AND(B129&lt;&gt;"原材料",B129&lt;&gt;"仕掛品",B129&lt;&gt;"製品",B129&lt;&gt;"補修用",B129&lt;&gt;"保留品",B129&lt;&gt;"受注生産用",B129&lt;&gt;"試作用",B129&lt;&gt;"顧客支給品",B129&lt;&gt;"その他"),"在庫区分を選択",IF(C129="","品番を入力",IF(D129="","品名・仕様を入力",IF(F129="","保管場所を入力",IF(ISBLANK(G129),"現有数量を入力",IF(NOT(AND(ISNUMBER(G129),G129&gt;=0)),"現有数量を確認",IF(H129="","単位を入力",IF(ISBLANK(I129),"在庫単価を入力",IF(NOT(AND(ISNUMBER(I129),I129&gt;=0)),"在庫単価を確認",IF(Y129="","単価の基準を入力",IF(NOT(ISNUMBER(M129)),"確認日・基準日を確認",IF(AND(L129&lt;&gt;"最終出庫日",L129&lt;&gt;"最終工程実績日",L129&lt;&gt;"最終出荷日",L129&lt;&gt;"最終引当解除日",L129&lt;&gt;"入庫日（未使用）",L129&lt;&gt;"製造指示日（暫定）",L129&lt;&gt;"作業票記録日（暫定）",L129&lt;&gt;"検査記録日（暫定）",L129&lt;&gt;"現物表示日（暫定）",L129&lt;&gt;"その他"),"基準日の種類を選択",IF(N129="","最終移動内容を入力",IF(AND(O129&lt;&gt;"見込み違い",O129&lt;&gt;"受注取消・失注",O129&lt;&gt;"設計変更",O129&lt;&gt;"仕様変更",O129&lt;&gt;"最小発注量",O129&lt;&gt;"発注過多",O129&lt;&gt;"工程停止",O129&lt;&gt;"不良・選別待ち",O129&lt;&gt;"余り材",O129&lt;&gt;"保管場所不明",O129&lt;&gt;"その他"),"滞留理由を選択",IF(AND(O129="その他",Z129=""),"その他の理由を補足",IF(P129="","現物確認日を入力",IF(NOT(IF(ISNUMBER(P129),AND(P129&gt;=1,P129&lt;=2958465,P129=INT(P129)),FALSE)),"現物確認日を確認",IF(P129&gt;$B$4,"現物確認日が未来",IF(AND(Q129&lt;&gt;"使用可",Q129&lt;&gt;"条件付き可",Q129&lt;&gt;"不可",Q129&lt;&gt;"要確認"),"品質・使用可否を選択",IF(R129="","需要見込みを入力（不明も可）",IF(AND(S129&lt;&gt;"保管継続",S129&lt;&gt;"発注停止",S129&lt;&gt;"優先使用",S129&lt;&gt;"転用",S129&lt;&gt;"再加工",S129&lt;&gt;"売却検討",S129&lt;&gt;"廃棄検討",S129&lt;&gt;"要調査"),"処置区分を選択",IF(T129="","処置案・使用条件を入力",IF(U129="","担当者を入力",IF(V129="","決裁者を入力",IF(ISBLANK(W129),"期限を入力",IF(NOT(IF(ISNUMBER(W129),AND(W129&gt;=1,W129&lt;=2958465,W129=INT(W129)),FALSE)),"期限を確認",IF(AND(NOT(ISBLANK(X129)),NOT(IF(ISNUMBER(X129),AND(X129&gt;=1,X129&lt;=2958465,X129=INT(X129)),FALSE))),"完了日を確認",IF(AND(NOT(ISBLANK(X129)),X129&gt;$B$4),"完了日が未来",IF(AND(NOT(ISBLANK(X129)),OR(ISBLANK(AA129),AB129="")),"完了時残数量・処置結果を入力",IF(AND(NOT(ISBLANK(X129)),NOT(AND(ISNUMBER(AA129),AA129&gt;=0,AA129&lt;=G129))),"完了時残数量を確認",IF(AND(NOT(ISBLANK(X129)),X129&lt;K129),"完了日が基準日より前",IF(AND(NOT(ISBLANK(X129)),X129&lt;P129),"完了日が現物確認日より前","")))))))))))))))))))))))))))))))))))</x:f>
      </x:c>
    </x:row>
    <x:row r="130" ht="30" customHeight="1">
      <x:c r="A130" s="29"/>
      <x:c r="B130" s="21"/>
      <x:c r="C130" s="29"/>
      <x:c r="D130" s="21"/>
      <x:c r="E130" s="29"/>
      <x:c r="F130" s="21"/>
      <x:c r="G130" s="24"/>
      <x:c r="H130" s="21"/>
      <x:c r="I130" s="24"/>
      <x:c r="J130" s="26" t="str">
        <x:f>IF(COUNTA(A130:I130,K130:L130,N130:AB130)=0,"",IF(OR(ISBLANK(G130),ISBLANK(I130)),"未入力",IF(AND(ISNUMBER(G130),ISNUMBER(I130),G130&gt;=0,I130&gt;=0),G130*I130,"数量・単価を確認")))</x:f>
      </x:c>
      <x:c r="K130" s="28"/>
      <x:c r="L130" s="21"/>
      <x:c r="M130" s="26" t="str">
        <x:f>IF(COUNTA(A130:I130,K130:L130,N130:AB130)=0,"",IF(ISBLANK(K130),"基準日未入力",IF(NOT(IF(ISNUMBER($B$4),AND($B$4&gt;=1,$B$4&lt;=2958465,$B$4=INT($B$4)),FALSE)),"確認日を確認",IF(NOT(IF(ISNUMBER(K130),AND(K130&gt;=1,K130&lt;=2958465,K130=INT(K130)),FALSE)),"基準日を確認",IF(K130&gt;$B$4,"基準日が未来",$B$4-K130)))))</x:f>
      </x:c>
      <x:c r="N130" s="21"/>
      <x:c r="O130" s="21"/>
      <x:c r="P130" s="28"/>
      <x:c r="Q130" s="21"/>
      <x:c r="R130" s="21"/>
      <x:c r="S130" s="21"/>
      <x:c r="T130" s="21"/>
      <x:c r="U130" s="21"/>
      <x:c r="V130" s="21"/>
      <x:c r="W130" s="28"/>
      <x:c r="X130" s="28"/>
      <x:c r="Y130" s="21"/>
      <x:c r="Z130" s="21"/>
      <x:c r="AA130" s="24"/>
      <x:c r="AB130" s="21"/>
      <x:c r="AC130" s="22" t="str">
        <x:f>IF(COUNTA(A130:I130,K130:L130,N130:AB130)=0,"",IF(NOT(IF(ISNUMBER($B$4),AND($B$4&gt;=1,$B$4&lt;=2958465,$B$4=INT($B$4)),FALSE)),"確認日を確認",IF(AND(IF(ISNUMBER(X130),AND(X130&gt;=1,X130&lt;=2958465,X130=INT(X130)),FALSE),X130&lt;=$B$4,IF(ISNUMBER(K130),X130&gt;=K130,FALSE),IF(ISNUMBER(P130),X130&gt;=P130,FALSE),ISNUMBER(AA130),AA130&gt;=0,ISNUMBER(G130),AA130&lt;=G130,AB130&lt;&gt;""),"完了",IF(ISBLANK(W130),"期限未入力",IF(NOT(IF(ISNUMBER(W130),AND(W130&gt;=1,W130&lt;=2958465,W130=INT(W130)),FALSE)),"期限を確認",IF(W130&lt;$B$4,"期限超過",IF(W130=$B$4,"本日期限","未完了")))))))</x:f>
      </x:c>
      <x:c r="AD130" s="22" t="str">
        <x:f>IF(COUNTA(A130:I130,K130:L130,N130:AB130)=0,"",IF(A130="","管理番号を入力",IF(COUNTIFS($A$12:$A$211,A130)&gt;1,"管理番号が重複",IF(AND(B130&lt;&gt;"原材料",B130&lt;&gt;"仕掛品",B130&lt;&gt;"製品",B130&lt;&gt;"補修用",B130&lt;&gt;"保留品",B130&lt;&gt;"受注生産用",B130&lt;&gt;"試作用",B130&lt;&gt;"顧客支給品",B130&lt;&gt;"その他"),"在庫区分を選択",IF(C130="","品番を入力",IF(D130="","品名・仕様を入力",IF(F130="","保管場所を入力",IF(ISBLANK(G130),"現有数量を入力",IF(NOT(AND(ISNUMBER(G130),G130&gt;=0)),"現有数量を確認",IF(H130="","単位を入力",IF(ISBLANK(I130),"在庫単価を入力",IF(NOT(AND(ISNUMBER(I130),I130&gt;=0)),"在庫単価を確認",IF(Y130="","単価の基準を入力",IF(NOT(ISNUMBER(M130)),"確認日・基準日を確認",IF(AND(L130&lt;&gt;"最終出庫日",L130&lt;&gt;"最終工程実績日",L130&lt;&gt;"最終出荷日",L130&lt;&gt;"最終引当解除日",L130&lt;&gt;"入庫日（未使用）",L130&lt;&gt;"製造指示日（暫定）",L130&lt;&gt;"作業票記録日（暫定）",L130&lt;&gt;"検査記録日（暫定）",L130&lt;&gt;"現物表示日（暫定）",L130&lt;&gt;"その他"),"基準日の種類を選択",IF(N130="","最終移動内容を入力",IF(AND(O130&lt;&gt;"見込み違い",O130&lt;&gt;"受注取消・失注",O130&lt;&gt;"設計変更",O130&lt;&gt;"仕様変更",O130&lt;&gt;"最小発注量",O130&lt;&gt;"発注過多",O130&lt;&gt;"工程停止",O130&lt;&gt;"不良・選別待ち",O130&lt;&gt;"余り材",O130&lt;&gt;"保管場所不明",O130&lt;&gt;"その他"),"滞留理由を選択",IF(AND(O130="その他",Z130=""),"その他の理由を補足",IF(P130="","現物確認日を入力",IF(NOT(IF(ISNUMBER(P130),AND(P130&gt;=1,P130&lt;=2958465,P130=INT(P130)),FALSE)),"現物確認日を確認",IF(P130&gt;$B$4,"現物確認日が未来",IF(AND(Q130&lt;&gt;"使用可",Q130&lt;&gt;"条件付き可",Q130&lt;&gt;"不可",Q130&lt;&gt;"要確認"),"品質・使用可否を選択",IF(R130="","需要見込みを入力（不明も可）",IF(AND(S130&lt;&gt;"保管継続",S130&lt;&gt;"発注停止",S130&lt;&gt;"優先使用",S130&lt;&gt;"転用",S130&lt;&gt;"再加工",S130&lt;&gt;"売却検討",S130&lt;&gt;"廃棄検討",S130&lt;&gt;"要調査"),"処置区分を選択",IF(T130="","処置案・使用条件を入力",IF(U130="","担当者を入力",IF(V130="","決裁者を入力",IF(ISBLANK(W130),"期限を入力",IF(NOT(IF(ISNUMBER(W130),AND(W130&gt;=1,W130&lt;=2958465,W130=INT(W130)),FALSE)),"期限を確認",IF(AND(NOT(ISBLANK(X130)),NOT(IF(ISNUMBER(X130),AND(X130&gt;=1,X130&lt;=2958465,X130=INT(X130)),FALSE))),"完了日を確認",IF(AND(NOT(ISBLANK(X130)),X130&gt;$B$4),"完了日が未来",IF(AND(NOT(ISBLANK(X130)),OR(ISBLANK(AA130),AB130="")),"完了時残数量・処置結果を入力",IF(AND(NOT(ISBLANK(X130)),NOT(AND(ISNUMBER(AA130),AA130&gt;=0,AA130&lt;=G130))),"完了時残数量を確認",IF(AND(NOT(ISBLANK(X130)),X130&lt;K130),"完了日が基準日より前",IF(AND(NOT(ISBLANK(X130)),X130&lt;P130),"完了日が現物確認日より前","")))))))))))))))))))))))))))))))))))</x:f>
      </x:c>
    </x:row>
    <x:row r="131" ht="30" customHeight="1">
      <x:c r="A131" s="29"/>
      <x:c r="B131" s="21"/>
      <x:c r="C131" s="29"/>
      <x:c r="D131" s="21"/>
      <x:c r="E131" s="29"/>
      <x:c r="F131" s="21"/>
      <x:c r="G131" s="24"/>
      <x:c r="H131" s="21"/>
      <x:c r="I131" s="24"/>
      <x:c r="J131" s="26" t="str">
        <x:f>IF(COUNTA(A131:I131,K131:L131,N131:AB131)=0,"",IF(OR(ISBLANK(G131),ISBLANK(I131)),"未入力",IF(AND(ISNUMBER(G131),ISNUMBER(I131),G131&gt;=0,I131&gt;=0),G131*I131,"数量・単価を確認")))</x:f>
      </x:c>
      <x:c r="K131" s="28"/>
      <x:c r="L131" s="21"/>
      <x:c r="M131" s="26" t="str">
        <x:f>IF(COUNTA(A131:I131,K131:L131,N131:AB131)=0,"",IF(ISBLANK(K131),"基準日未入力",IF(NOT(IF(ISNUMBER($B$4),AND($B$4&gt;=1,$B$4&lt;=2958465,$B$4=INT($B$4)),FALSE)),"確認日を確認",IF(NOT(IF(ISNUMBER(K131),AND(K131&gt;=1,K131&lt;=2958465,K131=INT(K131)),FALSE)),"基準日を確認",IF(K131&gt;$B$4,"基準日が未来",$B$4-K131)))))</x:f>
      </x:c>
      <x:c r="N131" s="21"/>
      <x:c r="O131" s="21"/>
      <x:c r="P131" s="28"/>
      <x:c r="Q131" s="21"/>
      <x:c r="R131" s="21"/>
      <x:c r="S131" s="21"/>
      <x:c r="T131" s="21"/>
      <x:c r="U131" s="21"/>
      <x:c r="V131" s="21"/>
      <x:c r="W131" s="28"/>
      <x:c r="X131" s="28"/>
      <x:c r="Y131" s="21"/>
      <x:c r="Z131" s="21"/>
      <x:c r="AA131" s="24"/>
      <x:c r="AB131" s="21"/>
      <x:c r="AC131" s="22" t="str">
        <x:f>IF(COUNTA(A131:I131,K131:L131,N131:AB131)=0,"",IF(NOT(IF(ISNUMBER($B$4),AND($B$4&gt;=1,$B$4&lt;=2958465,$B$4=INT($B$4)),FALSE)),"確認日を確認",IF(AND(IF(ISNUMBER(X131),AND(X131&gt;=1,X131&lt;=2958465,X131=INT(X131)),FALSE),X131&lt;=$B$4,IF(ISNUMBER(K131),X131&gt;=K131,FALSE),IF(ISNUMBER(P131),X131&gt;=P131,FALSE),ISNUMBER(AA131),AA131&gt;=0,ISNUMBER(G131),AA131&lt;=G131,AB131&lt;&gt;""),"完了",IF(ISBLANK(W131),"期限未入力",IF(NOT(IF(ISNUMBER(W131),AND(W131&gt;=1,W131&lt;=2958465,W131=INT(W131)),FALSE)),"期限を確認",IF(W131&lt;$B$4,"期限超過",IF(W131=$B$4,"本日期限","未完了")))))))</x:f>
      </x:c>
      <x:c r="AD131" s="22" t="str">
        <x:f>IF(COUNTA(A131:I131,K131:L131,N131:AB131)=0,"",IF(A131="","管理番号を入力",IF(COUNTIFS($A$12:$A$211,A131)&gt;1,"管理番号が重複",IF(AND(B131&lt;&gt;"原材料",B131&lt;&gt;"仕掛品",B131&lt;&gt;"製品",B131&lt;&gt;"補修用",B131&lt;&gt;"保留品",B131&lt;&gt;"受注生産用",B131&lt;&gt;"試作用",B131&lt;&gt;"顧客支給品",B131&lt;&gt;"その他"),"在庫区分を選択",IF(C131="","品番を入力",IF(D131="","品名・仕様を入力",IF(F131="","保管場所を入力",IF(ISBLANK(G131),"現有数量を入力",IF(NOT(AND(ISNUMBER(G131),G131&gt;=0)),"現有数量を確認",IF(H131="","単位を入力",IF(ISBLANK(I131),"在庫単価を入力",IF(NOT(AND(ISNUMBER(I131),I131&gt;=0)),"在庫単価を確認",IF(Y131="","単価の基準を入力",IF(NOT(ISNUMBER(M131)),"確認日・基準日を確認",IF(AND(L131&lt;&gt;"最終出庫日",L131&lt;&gt;"最終工程実績日",L131&lt;&gt;"最終出荷日",L131&lt;&gt;"最終引当解除日",L131&lt;&gt;"入庫日（未使用）",L131&lt;&gt;"製造指示日（暫定）",L131&lt;&gt;"作業票記録日（暫定）",L131&lt;&gt;"検査記録日（暫定）",L131&lt;&gt;"現物表示日（暫定）",L131&lt;&gt;"その他"),"基準日の種類を選択",IF(N131="","最終移動内容を入力",IF(AND(O131&lt;&gt;"見込み違い",O131&lt;&gt;"受注取消・失注",O131&lt;&gt;"設計変更",O131&lt;&gt;"仕様変更",O131&lt;&gt;"最小発注量",O131&lt;&gt;"発注過多",O131&lt;&gt;"工程停止",O131&lt;&gt;"不良・選別待ち",O131&lt;&gt;"余り材",O131&lt;&gt;"保管場所不明",O131&lt;&gt;"その他"),"滞留理由を選択",IF(AND(O131="その他",Z131=""),"その他の理由を補足",IF(P131="","現物確認日を入力",IF(NOT(IF(ISNUMBER(P131),AND(P131&gt;=1,P131&lt;=2958465,P131=INT(P131)),FALSE)),"現物確認日を確認",IF(P131&gt;$B$4,"現物確認日が未来",IF(AND(Q131&lt;&gt;"使用可",Q131&lt;&gt;"条件付き可",Q131&lt;&gt;"不可",Q131&lt;&gt;"要確認"),"品質・使用可否を選択",IF(R131="","需要見込みを入力（不明も可）",IF(AND(S131&lt;&gt;"保管継続",S131&lt;&gt;"発注停止",S131&lt;&gt;"優先使用",S131&lt;&gt;"転用",S131&lt;&gt;"再加工",S131&lt;&gt;"売却検討",S131&lt;&gt;"廃棄検討",S131&lt;&gt;"要調査"),"処置区分を選択",IF(T131="","処置案・使用条件を入力",IF(U131="","担当者を入力",IF(V131="","決裁者を入力",IF(ISBLANK(W131),"期限を入力",IF(NOT(IF(ISNUMBER(W131),AND(W131&gt;=1,W131&lt;=2958465,W131=INT(W131)),FALSE)),"期限を確認",IF(AND(NOT(ISBLANK(X131)),NOT(IF(ISNUMBER(X131),AND(X131&gt;=1,X131&lt;=2958465,X131=INT(X131)),FALSE))),"完了日を確認",IF(AND(NOT(ISBLANK(X131)),X131&gt;$B$4),"完了日が未来",IF(AND(NOT(ISBLANK(X131)),OR(ISBLANK(AA131),AB131="")),"完了時残数量・処置結果を入力",IF(AND(NOT(ISBLANK(X131)),NOT(AND(ISNUMBER(AA131),AA131&gt;=0,AA131&lt;=G131))),"完了時残数量を確認",IF(AND(NOT(ISBLANK(X131)),X131&lt;K131),"完了日が基準日より前",IF(AND(NOT(ISBLANK(X131)),X131&lt;P131),"完了日が現物確認日より前","")))))))))))))))))))))))))))))))))))</x:f>
      </x:c>
    </x:row>
    <x:row r="132" ht="30" customHeight="1">
      <x:c r="A132" s="29"/>
      <x:c r="B132" s="21"/>
      <x:c r="C132" s="29"/>
      <x:c r="D132" s="21"/>
      <x:c r="E132" s="29"/>
      <x:c r="F132" s="21"/>
      <x:c r="G132" s="24"/>
      <x:c r="H132" s="21"/>
      <x:c r="I132" s="24"/>
      <x:c r="J132" s="26" t="str">
        <x:f>IF(COUNTA(A132:I132,K132:L132,N132:AB132)=0,"",IF(OR(ISBLANK(G132),ISBLANK(I132)),"未入力",IF(AND(ISNUMBER(G132),ISNUMBER(I132),G132&gt;=0,I132&gt;=0),G132*I132,"数量・単価を確認")))</x:f>
      </x:c>
      <x:c r="K132" s="28"/>
      <x:c r="L132" s="21"/>
      <x:c r="M132" s="26" t="str">
        <x:f>IF(COUNTA(A132:I132,K132:L132,N132:AB132)=0,"",IF(ISBLANK(K132),"基準日未入力",IF(NOT(IF(ISNUMBER($B$4),AND($B$4&gt;=1,$B$4&lt;=2958465,$B$4=INT($B$4)),FALSE)),"確認日を確認",IF(NOT(IF(ISNUMBER(K132),AND(K132&gt;=1,K132&lt;=2958465,K132=INT(K132)),FALSE)),"基準日を確認",IF(K132&gt;$B$4,"基準日が未来",$B$4-K132)))))</x:f>
      </x:c>
      <x:c r="N132" s="21"/>
      <x:c r="O132" s="21"/>
      <x:c r="P132" s="28"/>
      <x:c r="Q132" s="21"/>
      <x:c r="R132" s="21"/>
      <x:c r="S132" s="21"/>
      <x:c r="T132" s="21"/>
      <x:c r="U132" s="21"/>
      <x:c r="V132" s="21"/>
      <x:c r="W132" s="28"/>
      <x:c r="X132" s="28"/>
      <x:c r="Y132" s="21"/>
      <x:c r="Z132" s="21"/>
      <x:c r="AA132" s="24"/>
      <x:c r="AB132" s="21"/>
      <x:c r="AC132" s="22" t="str">
        <x:f>IF(COUNTA(A132:I132,K132:L132,N132:AB132)=0,"",IF(NOT(IF(ISNUMBER($B$4),AND($B$4&gt;=1,$B$4&lt;=2958465,$B$4=INT($B$4)),FALSE)),"確認日を確認",IF(AND(IF(ISNUMBER(X132),AND(X132&gt;=1,X132&lt;=2958465,X132=INT(X132)),FALSE),X132&lt;=$B$4,IF(ISNUMBER(K132),X132&gt;=K132,FALSE),IF(ISNUMBER(P132),X132&gt;=P132,FALSE),ISNUMBER(AA132),AA132&gt;=0,ISNUMBER(G132),AA132&lt;=G132,AB132&lt;&gt;""),"完了",IF(ISBLANK(W132),"期限未入力",IF(NOT(IF(ISNUMBER(W132),AND(W132&gt;=1,W132&lt;=2958465,W132=INT(W132)),FALSE)),"期限を確認",IF(W132&lt;$B$4,"期限超過",IF(W132=$B$4,"本日期限","未完了")))))))</x:f>
      </x:c>
      <x:c r="AD132" s="22" t="str">
        <x:f>IF(COUNTA(A132:I132,K132:L132,N132:AB132)=0,"",IF(A132="","管理番号を入力",IF(COUNTIFS($A$12:$A$211,A132)&gt;1,"管理番号が重複",IF(AND(B132&lt;&gt;"原材料",B132&lt;&gt;"仕掛品",B132&lt;&gt;"製品",B132&lt;&gt;"補修用",B132&lt;&gt;"保留品",B132&lt;&gt;"受注生産用",B132&lt;&gt;"試作用",B132&lt;&gt;"顧客支給品",B132&lt;&gt;"その他"),"在庫区分を選択",IF(C132="","品番を入力",IF(D132="","品名・仕様を入力",IF(F132="","保管場所を入力",IF(ISBLANK(G132),"現有数量を入力",IF(NOT(AND(ISNUMBER(G132),G132&gt;=0)),"現有数量を確認",IF(H132="","単位を入力",IF(ISBLANK(I132),"在庫単価を入力",IF(NOT(AND(ISNUMBER(I132),I132&gt;=0)),"在庫単価を確認",IF(Y132="","単価の基準を入力",IF(NOT(ISNUMBER(M132)),"確認日・基準日を確認",IF(AND(L132&lt;&gt;"最終出庫日",L132&lt;&gt;"最終工程実績日",L132&lt;&gt;"最終出荷日",L132&lt;&gt;"最終引当解除日",L132&lt;&gt;"入庫日（未使用）",L132&lt;&gt;"製造指示日（暫定）",L132&lt;&gt;"作業票記録日（暫定）",L132&lt;&gt;"検査記録日（暫定）",L132&lt;&gt;"現物表示日（暫定）",L132&lt;&gt;"その他"),"基準日の種類を選択",IF(N132="","最終移動内容を入力",IF(AND(O132&lt;&gt;"見込み違い",O132&lt;&gt;"受注取消・失注",O132&lt;&gt;"設計変更",O132&lt;&gt;"仕様変更",O132&lt;&gt;"最小発注量",O132&lt;&gt;"発注過多",O132&lt;&gt;"工程停止",O132&lt;&gt;"不良・選別待ち",O132&lt;&gt;"余り材",O132&lt;&gt;"保管場所不明",O132&lt;&gt;"その他"),"滞留理由を選択",IF(AND(O132="その他",Z132=""),"その他の理由を補足",IF(P132="","現物確認日を入力",IF(NOT(IF(ISNUMBER(P132),AND(P132&gt;=1,P132&lt;=2958465,P132=INT(P132)),FALSE)),"現物確認日を確認",IF(P132&gt;$B$4,"現物確認日が未来",IF(AND(Q132&lt;&gt;"使用可",Q132&lt;&gt;"条件付き可",Q132&lt;&gt;"不可",Q132&lt;&gt;"要確認"),"品質・使用可否を選択",IF(R132="","需要見込みを入力（不明も可）",IF(AND(S132&lt;&gt;"保管継続",S132&lt;&gt;"発注停止",S132&lt;&gt;"優先使用",S132&lt;&gt;"転用",S132&lt;&gt;"再加工",S132&lt;&gt;"売却検討",S132&lt;&gt;"廃棄検討",S132&lt;&gt;"要調査"),"処置区分を選択",IF(T132="","処置案・使用条件を入力",IF(U132="","担当者を入力",IF(V132="","決裁者を入力",IF(ISBLANK(W132),"期限を入力",IF(NOT(IF(ISNUMBER(W132),AND(W132&gt;=1,W132&lt;=2958465,W132=INT(W132)),FALSE)),"期限を確認",IF(AND(NOT(ISBLANK(X132)),NOT(IF(ISNUMBER(X132),AND(X132&gt;=1,X132&lt;=2958465,X132=INT(X132)),FALSE))),"完了日を確認",IF(AND(NOT(ISBLANK(X132)),X132&gt;$B$4),"完了日が未来",IF(AND(NOT(ISBLANK(X132)),OR(ISBLANK(AA132),AB132="")),"完了時残数量・処置結果を入力",IF(AND(NOT(ISBLANK(X132)),NOT(AND(ISNUMBER(AA132),AA132&gt;=0,AA132&lt;=G132))),"完了時残数量を確認",IF(AND(NOT(ISBLANK(X132)),X132&lt;K132),"完了日が基準日より前",IF(AND(NOT(ISBLANK(X132)),X132&lt;P132),"完了日が現物確認日より前","")))))))))))))))))))))))))))))))))))</x:f>
      </x:c>
    </x:row>
    <x:row r="133" ht="30" customHeight="1">
      <x:c r="A133" s="29"/>
      <x:c r="B133" s="21"/>
      <x:c r="C133" s="29"/>
      <x:c r="D133" s="21"/>
      <x:c r="E133" s="29"/>
      <x:c r="F133" s="21"/>
      <x:c r="G133" s="24"/>
      <x:c r="H133" s="21"/>
      <x:c r="I133" s="24"/>
      <x:c r="J133" s="26" t="str">
        <x:f>IF(COUNTA(A133:I133,K133:L133,N133:AB133)=0,"",IF(OR(ISBLANK(G133),ISBLANK(I133)),"未入力",IF(AND(ISNUMBER(G133),ISNUMBER(I133),G133&gt;=0,I133&gt;=0),G133*I133,"数量・単価を確認")))</x:f>
      </x:c>
      <x:c r="K133" s="28"/>
      <x:c r="L133" s="21"/>
      <x:c r="M133" s="26" t="str">
        <x:f>IF(COUNTA(A133:I133,K133:L133,N133:AB133)=0,"",IF(ISBLANK(K133),"基準日未入力",IF(NOT(IF(ISNUMBER($B$4),AND($B$4&gt;=1,$B$4&lt;=2958465,$B$4=INT($B$4)),FALSE)),"確認日を確認",IF(NOT(IF(ISNUMBER(K133),AND(K133&gt;=1,K133&lt;=2958465,K133=INT(K133)),FALSE)),"基準日を確認",IF(K133&gt;$B$4,"基準日が未来",$B$4-K133)))))</x:f>
      </x:c>
      <x:c r="N133" s="21"/>
      <x:c r="O133" s="21"/>
      <x:c r="P133" s="28"/>
      <x:c r="Q133" s="21"/>
      <x:c r="R133" s="21"/>
      <x:c r="S133" s="21"/>
      <x:c r="T133" s="21"/>
      <x:c r="U133" s="21"/>
      <x:c r="V133" s="21"/>
      <x:c r="W133" s="28"/>
      <x:c r="X133" s="28"/>
      <x:c r="Y133" s="21"/>
      <x:c r="Z133" s="21"/>
      <x:c r="AA133" s="24"/>
      <x:c r="AB133" s="21"/>
      <x:c r="AC133" s="22" t="str">
        <x:f>IF(COUNTA(A133:I133,K133:L133,N133:AB133)=0,"",IF(NOT(IF(ISNUMBER($B$4),AND($B$4&gt;=1,$B$4&lt;=2958465,$B$4=INT($B$4)),FALSE)),"確認日を確認",IF(AND(IF(ISNUMBER(X133),AND(X133&gt;=1,X133&lt;=2958465,X133=INT(X133)),FALSE),X133&lt;=$B$4,IF(ISNUMBER(K133),X133&gt;=K133,FALSE),IF(ISNUMBER(P133),X133&gt;=P133,FALSE),ISNUMBER(AA133),AA133&gt;=0,ISNUMBER(G133),AA133&lt;=G133,AB133&lt;&gt;""),"完了",IF(ISBLANK(W133),"期限未入力",IF(NOT(IF(ISNUMBER(W133),AND(W133&gt;=1,W133&lt;=2958465,W133=INT(W133)),FALSE)),"期限を確認",IF(W133&lt;$B$4,"期限超過",IF(W133=$B$4,"本日期限","未完了")))))))</x:f>
      </x:c>
      <x:c r="AD133" s="22" t="str">
        <x:f>IF(COUNTA(A133:I133,K133:L133,N133:AB133)=0,"",IF(A133="","管理番号を入力",IF(COUNTIFS($A$12:$A$211,A133)&gt;1,"管理番号が重複",IF(AND(B133&lt;&gt;"原材料",B133&lt;&gt;"仕掛品",B133&lt;&gt;"製品",B133&lt;&gt;"補修用",B133&lt;&gt;"保留品",B133&lt;&gt;"受注生産用",B133&lt;&gt;"試作用",B133&lt;&gt;"顧客支給品",B133&lt;&gt;"その他"),"在庫区分を選択",IF(C133="","品番を入力",IF(D133="","品名・仕様を入力",IF(F133="","保管場所を入力",IF(ISBLANK(G133),"現有数量を入力",IF(NOT(AND(ISNUMBER(G133),G133&gt;=0)),"現有数量を確認",IF(H133="","単位を入力",IF(ISBLANK(I133),"在庫単価を入力",IF(NOT(AND(ISNUMBER(I133),I133&gt;=0)),"在庫単価を確認",IF(Y133="","単価の基準を入力",IF(NOT(ISNUMBER(M133)),"確認日・基準日を確認",IF(AND(L133&lt;&gt;"最終出庫日",L133&lt;&gt;"最終工程実績日",L133&lt;&gt;"最終出荷日",L133&lt;&gt;"最終引当解除日",L133&lt;&gt;"入庫日（未使用）",L133&lt;&gt;"製造指示日（暫定）",L133&lt;&gt;"作業票記録日（暫定）",L133&lt;&gt;"検査記録日（暫定）",L133&lt;&gt;"現物表示日（暫定）",L133&lt;&gt;"その他"),"基準日の種類を選択",IF(N133="","最終移動内容を入力",IF(AND(O133&lt;&gt;"見込み違い",O133&lt;&gt;"受注取消・失注",O133&lt;&gt;"設計変更",O133&lt;&gt;"仕様変更",O133&lt;&gt;"最小発注量",O133&lt;&gt;"発注過多",O133&lt;&gt;"工程停止",O133&lt;&gt;"不良・選別待ち",O133&lt;&gt;"余り材",O133&lt;&gt;"保管場所不明",O133&lt;&gt;"その他"),"滞留理由を選択",IF(AND(O133="その他",Z133=""),"その他の理由を補足",IF(P133="","現物確認日を入力",IF(NOT(IF(ISNUMBER(P133),AND(P133&gt;=1,P133&lt;=2958465,P133=INT(P133)),FALSE)),"現物確認日を確認",IF(P133&gt;$B$4,"現物確認日が未来",IF(AND(Q133&lt;&gt;"使用可",Q133&lt;&gt;"条件付き可",Q133&lt;&gt;"不可",Q133&lt;&gt;"要確認"),"品質・使用可否を選択",IF(R133="","需要見込みを入力（不明も可）",IF(AND(S133&lt;&gt;"保管継続",S133&lt;&gt;"発注停止",S133&lt;&gt;"優先使用",S133&lt;&gt;"転用",S133&lt;&gt;"再加工",S133&lt;&gt;"売却検討",S133&lt;&gt;"廃棄検討",S133&lt;&gt;"要調査"),"処置区分を選択",IF(T133="","処置案・使用条件を入力",IF(U133="","担当者を入力",IF(V133="","決裁者を入力",IF(ISBLANK(W133),"期限を入力",IF(NOT(IF(ISNUMBER(W133),AND(W133&gt;=1,W133&lt;=2958465,W133=INT(W133)),FALSE)),"期限を確認",IF(AND(NOT(ISBLANK(X133)),NOT(IF(ISNUMBER(X133),AND(X133&gt;=1,X133&lt;=2958465,X133=INT(X133)),FALSE))),"完了日を確認",IF(AND(NOT(ISBLANK(X133)),X133&gt;$B$4),"完了日が未来",IF(AND(NOT(ISBLANK(X133)),OR(ISBLANK(AA133),AB133="")),"完了時残数量・処置結果を入力",IF(AND(NOT(ISBLANK(X133)),NOT(AND(ISNUMBER(AA133),AA133&gt;=0,AA133&lt;=G133))),"完了時残数量を確認",IF(AND(NOT(ISBLANK(X133)),X133&lt;K133),"完了日が基準日より前",IF(AND(NOT(ISBLANK(X133)),X133&lt;P133),"完了日が現物確認日より前","")))))))))))))))))))))))))))))))))))</x:f>
      </x:c>
    </x:row>
    <x:row r="134" ht="30" customHeight="1">
      <x:c r="A134" s="29"/>
      <x:c r="B134" s="21"/>
      <x:c r="C134" s="29"/>
      <x:c r="D134" s="21"/>
      <x:c r="E134" s="29"/>
      <x:c r="F134" s="21"/>
      <x:c r="G134" s="24"/>
      <x:c r="H134" s="21"/>
      <x:c r="I134" s="24"/>
      <x:c r="J134" s="26" t="str">
        <x:f>IF(COUNTA(A134:I134,K134:L134,N134:AB134)=0,"",IF(OR(ISBLANK(G134),ISBLANK(I134)),"未入力",IF(AND(ISNUMBER(G134),ISNUMBER(I134),G134&gt;=0,I134&gt;=0),G134*I134,"数量・単価を確認")))</x:f>
      </x:c>
      <x:c r="K134" s="28"/>
      <x:c r="L134" s="21"/>
      <x:c r="M134" s="26" t="str">
        <x:f>IF(COUNTA(A134:I134,K134:L134,N134:AB134)=0,"",IF(ISBLANK(K134),"基準日未入力",IF(NOT(IF(ISNUMBER($B$4),AND($B$4&gt;=1,$B$4&lt;=2958465,$B$4=INT($B$4)),FALSE)),"確認日を確認",IF(NOT(IF(ISNUMBER(K134),AND(K134&gt;=1,K134&lt;=2958465,K134=INT(K134)),FALSE)),"基準日を確認",IF(K134&gt;$B$4,"基準日が未来",$B$4-K134)))))</x:f>
      </x:c>
      <x:c r="N134" s="21"/>
      <x:c r="O134" s="21"/>
      <x:c r="P134" s="28"/>
      <x:c r="Q134" s="21"/>
      <x:c r="R134" s="21"/>
      <x:c r="S134" s="21"/>
      <x:c r="T134" s="21"/>
      <x:c r="U134" s="21"/>
      <x:c r="V134" s="21"/>
      <x:c r="W134" s="28"/>
      <x:c r="X134" s="28"/>
      <x:c r="Y134" s="21"/>
      <x:c r="Z134" s="21"/>
      <x:c r="AA134" s="24"/>
      <x:c r="AB134" s="21"/>
      <x:c r="AC134" s="22" t="str">
        <x:f>IF(COUNTA(A134:I134,K134:L134,N134:AB134)=0,"",IF(NOT(IF(ISNUMBER($B$4),AND($B$4&gt;=1,$B$4&lt;=2958465,$B$4=INT($B$4)),FALSE)),"確認日を確認",IF(AND(IF(ISNUMBER(X134),AND(X134&gt;=1,X134&lt;=2958465,X134=INT(X134)),FALSE),X134&lt;=$B$4,IF(ISNUMBER(K134),X134&gt;=K134,FALSE),IF(ISNUMBER(P134),X134&gt;=P134,FALSE),ISNUMBER(AA134),AA134&gt;=0,ISNUMBER(G134),AA134&lt;=G134,AB134&lt;&gt;""),"完了",IF(ISBLANK(W134),"期限未入力",IF(NOT(IF(ISNUMBER(W134),AND(W134&gt;=1,W134&lt;=2958465,W134=INT(W134)),FALSE)),"期限を確認",IF(W134&lt;$B$4,"期限超過",IF(W134=$B$4,"本日期限","未完了")))))))</x:f>
      </x:c>
      <x:c r="AD134" s="22" t="str">
        <x:f>IF(COUNTA(A134:I134,K134:L134,N134:AB134)=0,"",IF(A134="","管理番号を入力",IF(COUNTIFS($A$12:$A$211,A134)&gt;1,"管理番号が重複",IF(AND(B134&lt;&gt;"原材料",B134&lt;&gt;"仕掛品",B134&lt;&gt;"製品",B134&lt;&gt;"補修用",B134&lt;&gt;"保留品",B134&lt;&gt;"受注生産用",B134&lt;&gt;"試作用",B134&lt;&gt;"顧客支給品",B134&lt;&gt;"その他"),"在庫区分を選択",IF(C134="","品番を入力",IF(D134="","品名・仕様を入力",IF(F134="","保管場所を入力",IF(ISBLANK(G134),"現有数量を入力",IF(NOT(AND(ISNUMBER(G134),G134&gt;=0)),"現有数量を確認",IF(H134="","単位を入力",IF(ISBLANK(I134),"在庫単価を入力",IF(NOT(AND(ISNUMBER(I134),I134&gt;=0)),"在庫単価を確認",IF(Y134="","単価の基準を入力",IF(NOT(ISNUMBER(M134)),"確認日・基準日を確認",IF(AND(L134&lt;&gt;"最終出庫日",L134&lt;&gt;"最終工程実績日",L134&lt;&gt;"最終出荷日",L134&lt;&gt;"最終引当解除日",L134&lt;&gt;"入庫日（未使用）",L134&lt;&gt;"製造指示日（暫定）",L134&lt;&gt;"作業票記録日（暫定）",L134&lt;&gt;"検査記録日（暫定）",L134&lt;&gt;"現物表示日（暫定）",L134&lt;&gt;"その他"),"基準日の種類を選択",IF(N134="","最終移動内容を入力",IF(AND(O134&lt;&gt;"見込み違い",O134&lt;&gt;"受注取消・失注",O134&lt;&gt;"設計変更",O134&lt;&gt;"仕様変更",O134&lt;&gt;"最小発注量",O134&lt;&gt;"発注過多",O134&lt;&gt;"工程停止",O134&lt;&gt;"不良・選別待ち",O134&lt;&gt;"余り材",O134&lt;&gt;"保管場所不明",O134&lt;&gt;"その他"),"滞留理由を選択",IF(AND(O134="その他",Z134=""),"その他の理由を補足",IF(P134="","現物確認日を入力",IF(NOT(IF(ISNUMBER(P134),AND(P134&gt;=1,P134&lt;=2958465,P134=INT(P134)),FALSE)),"現物確認日を確認",IF(P134&gt;$B$4,"現物確認日が未来",IF(AND(Q134&lt;&gt;"使用可",Q134&lt;&gt;"条件付き可",Q134&lt;&gt;"不可",Q134&lt;&gt;"要確認"),"品質・使用可否を選択",IF(R134="","需要見込みを入力（不明も可）",IF(AND(S134&lt;&gt;"保管継続",S134&lt;&gt;"発注停止",S134&lt;&gt;"優先使用",S134&lt;&gt;"転用",S134&lt;&gt;"再加工",S134&lt;&gt;"売却検討",S134&lt;&gt;"廃棄検討",S134&lt;&gt;"要調査"),"処置区分を選択",IF(T134="","処置案・使用条件を入力",IF(U134="","担当者を入力",IF(V134="","決裁者を入力",IF(ISBLANK(W134),"期限を入力",IF(NOT(IF(ISNUMBER(W134),AND(W134&gt;=1,W134&lt;=2958465,W134=INT(W134)),FALSE)),"期限を確認",IF(AND(NOT(ISBLANK(X134)),NOT(IF(ISNUMBER(X134),AND(X134&gt;=1,X134&lt;=2958465,X134=INT(X134)),FALSE))),"完了日を確認",IF(AND(NOT(ISBLANK(X134)),X134&gt;$B$4),"完了日が未来",IF(AND(NOT(ISBLANK(X134)),OR(ISBLANK(AA134),AB134="")),"完了時残数量・処置結果を入力",IF(AND(NOT(ISBLANK(X134)),NOT(AND(ISNUMBER(AA134),AA134&gt;=0,AA134&lt;=G134))),"完了時残数量を確認",IF(AND(NOT(ISBLANK(X134)),X134&lt;K134),"完了日が基準日より前",IF(AND(NOT(ISBLANK(X134)),X134&lt;P134),"完了日が現物確認日より前","")))))))))))))))))))))))))))))))))))</x:f>
      </x:c>
    </x:row>
    <x:row r="135" ht="30" customHeight="1">
      <x:c r="A135" s="29"/>
      <x:c r="B135" s="21"/>
      <x:c r="C135" s="29"/>
      <x:c r="D135" s="21"/>
      <x:c r="E135" s="29"/>
      <x:c r="F135" s="21"/>
      <x:c r="G135" s="24"/>
      <x:c r="H135" s="21"/>
      <x:c r="I135" s="24"/>
      <x:c r="J135" s="26" t="str">
        <x:f>IF(COUNTA(A135:I135,K135:L135,N135:AB135)=0,"",IF(OR(ISBLANK(G135),ISBLANK(I135)),"未入力",IF(AND(ISNUMBER(G135),ISNUMBER(I135),G135&gt;=0,I135&gt;=0),G135*I135,"数量・単価を確認")))</x:f>
      </x:c>
      <x:c r="K135" s="28"/>
      <x:c r="L135" s="21"/>
      <x:c r="M135" s="26" t="str">
        <x:f>IF(COUNTA(A135:I135,K135:L135,N135:AB135)=0,"",IF(ISBLANK(K135),"基準日未入力",IF(NOT(IF(ISNUMBER($B$4),AND($B$4&gt;=1,$B$4&lt;=2958465,$B$4=INT($B$4)),FALSE)),"確認日を確認",IF(NOT(IF(ISNUMBER(K135),AND(K135&gt;=1,K135&lt;=2958465,K135=INT(K135)),FALSE)),"基準日を確認",IF(K135&gt;$B$4,"基準日が未来",$B$4-K135)))))</x:f>
      </x:c>
      <x:c r="N135" s="21"/>
      <x:c r="O135" s="21"/>
      <x:c r="P135" s="28"/>
      <x:c r="Q135" s="21"/>
      <x:c r="R135" s="21"/>
      <x:c r="S135" s="21"/>
      <x:c r="T135" s="21"/>
      <x:c r="U135" s="21"/>
      <x:c r="V135" s="21"/>
      <x:c r="W135" s="28"/>
      <x:c r="X135" s="28"/>
      <x:c r="Y135" s="21"/>
      <x:c r="Z135" s="21"/>
      <x:c r="AA135" s="24"/>
      <x:c r="AB135" s="21"/>
      <x:c r="AC135" s="22" t="str">
        <x:f>IF(COUNTA(A135:I135,K135:L135,N135:AB135)=0,"",IF(NOT(IF(ISNUMBER($B$4),AND($B$4&gt;=1,$B$4&lt;=2958465,$B$4=INT($B$4)),FALSE)),"確認日を確認",IF(AND(IF(ISNUMBER(X135),AND(X135&gt;=1,X135&lt;=2958465,X135=INT(X135)),FALSE),X135&lt;=$B$4,IF(ISNUMBER(K135),X135&gt;=K135,FALSE),IF(ISNUMBER(P135),X135&gt;=P135,FALSE),ISNUMBER(AA135),AA135&gt;=0,ISNUMBER(G135),AA135&lt;=G135,AB135&lt;&gt;""),"完了",IF(ISBLANK(W135),"期限未入力",IF(NOT(IF(ISNUMBER(W135),AND(W135&gt;=1,W135&lt;=2958465,W135=INT(W135)),FALSE)),"期限を確認",IF(W135&lt;$B$4,"期限超過",IF(W135=$B$4,"本日期限","未完了")))))))</x:f>
      </x:c>
      <x:c r="AD135" s="22" t="str">
        <x:f>IF(COUNTA(A135:I135,K135:L135,N135:AB135)=0,"",IF(A135="","管理番号を入力",IF(COUNTIFS($A$12:$A$211,A135)&gt;1,"管理番号が重複",IF(AND(B135&lt;&gt;"原材料",B135&lt;&gt;"仕掛品",B135&lt;&gt;"製品",B135&lt;&gt;"補修用",B135&lt;&gt;"保留品",B135&lt;&gt;"受注生産用",B135&lt;&gt;"試作用",B135&lt;&gt;"顧客支給品",B135&lt;&gt;"その他"),"在庫区分を選択",IF(C135="","品番を入力",IF(D135="","品名・仕様を入力",IF(F135="","保管場所を入力",IF(ISBLANK(G135),"現有数量を入力",IF(NOT(AND(ISNUMBER(G135),G135&gt;=0)),"現有数量を確認",IF(H135="","単位を入力",IF(ISBLANK(I135),"在庫単価を入力",IF(NOT(AND(ISNUMBER(I135),I135&gt;=0)),"在庫単価を確認",IF(Y135="","単価の基準を入力",IF(NOT(ISNUMBER(M135)),"確認日・基準日を確認",IF(AND(L135&lt;&gt;"最終出庫日",L135&lt;&gt;"最終工程実績日",L135&lt;&gt;"最終出荷日",L135&lt;&gt;"最終引当解除日",L135&lt;&gt;"入庫日（未使用）",L135&lt;&gt;"製造指示日（暫定）",L135&lt;&gt;"作業票記録日（暫定）",L135&lt;&gt;"検査記録日（暫定）",L135&lt;&gt;"現物表示日（暫定）",L135&lt;&gt;"その他"),"基準日の種類を選択",IF(N135="","最終移動内容を入力",IF(AND(O135&lt;&gt;"見込み違い",O135&lt;&gt;"受注取消・失注",O135&lt;&gt;"設計変更",O135&lt;&gt;"仕様変更",O135&lt;&gt;"最小発注量",O135&lt;&gt;"発注過多",O135&lt;&gt;"工程停止",O135&lt;&gt;"不良・選別待ち",O135&lt;&gt;"余り材",O135&lt;&gt;"保管場所不明",O135&lt;&gt;"その他"),"滞留理由を選択",IF(AND(O135="その他",Z135=""),"その他の理由を補足",IF(P135="","現物確認日を入力",IF(NOT(IF(ISNUMBER(P135),AND(P135&gt;=1,P135&lt;=2958465,P135=INT(P135)),FALSE)),"現物確認日を確認",IF(P135&gt;$B$4,"現物確認日が未来",IF(AND(Q135&lt;&gt;"使用可",Q135&lt;&gt;"条件付き可",Q135&lt;&gt;"不可",Q135&lt;&gt;"要確認"),"品質・使用可否を選択",IF(R135="","需要見込みを入力（不明も可）",IF(AND(S135&lt;&gt;"保管継続",S135&lt;&gt;"発注停止",S135&lt;&gt;"優先使用",S135&lt;&gt;"転用",S135&lt;&gt;"再加工",S135&lt;&gt;"売却検討",S135&lt;&gt;"廃棄検討",S135&lt;&gt;"要調査"),"処置区分を選択",IF(T135="","処置案・使用条件を入力",IF(U135="","担当者を入力",IF(V135="","決裁者を入力",IF(ISBLANK(W135),"期限を入力",IF(NOT(IF(ISNUMBER(W135),AND(W135&gt;=1,W135&lt;=2958465,W135=INT(W135)),FALSE)),"期限を確認",IF(AND(NOT(ISBLANK(X135)),NOT(IF(ISNUMBER(X135),AND(X135&gt;=1,X135&lt;=2958465,X135=INT(X135)),FALSE))),"完了日を確認",IF(AND(NOT(ISBLANK(X135)),X135&gt;$B$4),"完了日が未来",IF(AND(NOT(ISBLANK(X135)),OR(ISBLANK(AA135),AB135="")),"完了時残数量・処置結果を入力",IF(AND(NOT(ISBLANK(X135)),NOT(AND(ISNUMBER(AA135),AA135&gt;=0,AA135&lt;=G135))),"完了時残数量を確認",IF(AND(NOT(ISBLANK(X135)),X135&lt;K135),"完了日が基準日より前",IF(AND(NOT(ISBLANK(X135)),X135&lt;P135),"完了日が現物確認日より前","")))))))))))))))))))))))))))))))))))</x:f>
      </x:c>
    </x:row>
    <x:row r="136" ht="30" customHeight="1">
      <x:c r="A136" s="29"/>
      <x:c r="B136" s="21"/>
      <x:c r="C136" s="29"/>
      <x:c r="D136" s="21"/>
      <x:c r="E136" s="29"/>
      <x:c r="F136" s="21"/>
      <x:c r="G136" s="24"/>
      <x:c r="H136" s="21"/>
      <x:c r="I136" s="24"/>
      <x:c r="J136" s="26" t="str">
        <x:f>IF(COUNTA(A136:I136,K136:L136,N136:AB136)=0,"",IF(OR(ISBLANK(G136),ISBLANK(I136)),"未入力",IF(AND(ISNUMBER(G136),ISNUMBER(I136),G136&gt;=0,I136&gt;=0),G136*I136,"数量・単価を確認")))</x:f>
      </x:c>
      <x:c r="K136" s="28"/>
      <x:c r="L136" s="21"/>
      <x:c r="M136" s="26" t="str">
        <x:f>IF(COUNTA(A136:I136,K136:L136,N136:AB136)=0,"",IF(ISBLANK(K136),"基準日未入力",IF(NOT(IF(ISNUMBER($B$4),AND($B$4&gt;=1,$B$4&lt;=2958465,$B$4=INT($B$4)),FALSE)),"確認日を確認",IF(NOT(IF(ISNUMBER(K136),AND(K136&gt;=1,K136&lt;=2958465,K136=INT(K136)),FALSE)),"基準日を確認",IF(K136&gt;$B$4,"基準日が未来",$B$4-K136)))))</x:f>
      </x:c>
      <x:c r="N136" s="21"/>
      <x:c r="O136" s="21"/>
      <x:c r="P136" s="28"/>
      <x:c r="Q136" s="21"/>
      <x:c r="R136" s="21"/>
      <x:c r="S136" s="21"/>
      <x:c r="T136" s="21"/>
      <x:c r="U136" s="21"/>
      <x:c r="V136" s="21"/>
      <x:c r="W136" s="28"/>
      <x:c r="X136" s="28"/>
      <x:c r="Y136" s="21"/>
      <x:c r="Z136" s="21"/>
      <x:c r="AA136" s="24"/>
      <x:c r="AB136" s="21"/>
      <x:c r="AC136" s="22" t="str">
        <x:f>IF(COUNTA(A136:I136,K136:L136,N136:AB136)=0,"",IF(NOT(IF(ISNUMBER($B$4),AND($B$4&gt;=1,$B$4&lt;=2958465,$B$4=INT($B$4)),FALSE)),"確認日を確認",IF(AND(IF(ISNUMBER(X136),AND(X136&gt;=1,X136&lt;=2958465,X136=INT(X136)),FALSE),X136&lt;=$B$4,IF(ISNUMBER(K136),X136&gt;=K136,FALSE),IF(ISNUMBER(P136),X136&gt;=P136,FALSE),ISNUMBER(AA136),AA136&gt;=0,ISNUMBER(G136),AA136&lt;=G136,AB136&lt;&gt;""),"完了",IF(ISBLANK(W136),"期限未入力",IF(NOT(IF(ISNUMBER(W136),AND(W136&gt;=1,W136&lt;=2958465,W136=INT(W136)),FALSE)),"期限を確認",IF(W136&lt;$B$4,"期限超過",IF(W136=$B$4,"本日期限","未完了")))))))</x:f>
      </x:c>
      <x:c r="AD136" s="22" t="str">
        <x:f>IF(COUNTA(A136:I136,K136:L136,N136:AB136)=0,"",IF(A136="","管理番号を入力",IF(COUNTIFS($A$12:$A$211,A136)&gt;1,"管理番号が重複",IF(AND(B136&lt;&gt;"原材料",B136&lt;&gt;"仕掛品",B136&lt;&gt;"製品",B136&lt;&gt;"補修用",B136&lt;&gt;"保留品",B136&lt;&gt;"受注生産用",B136&lt;&gt;"試作用",B136&lt;&gt;"顧客支給品",B136&lt;&gt;"その他"),"在庫区分を選択",IF(C136="","品番を入力",IF(D136="","品名・仕様を入力",IF(F136="","保管場所を入力",IF(ISBLANK(G136),"現有数量を入力",IF(NOT(AND(ISNUMBER(G136),G136&gt;=0)),"現有数量を確認",IF(H136="","単位を入力",IF(ISBLANK(I136),"在庫単価を入力",IF(NOT(AND(ISNUMBER(I136),I136&gt;=0)),"在庫単価を確認",IF(Y136="","単価の基準を入力",IF(NOT(ISNUMBER(M136)),"確認日・基準日を確認",IF(AND(L136&lt;&gt;"最終出庫日",L136&lt;&gt;"最終工程実績日",L136&lt;&gt;"最終出荷日",L136&lt;&gt;"最終引当解除日",L136&lt;&gt;"入庫日（未使用）",L136&lt;&gt;"製造指示日（暫定）",L136&lt;&gt;"作業票記録日（暫定）",L136&lt;&gt;"検査記録日（暫定）",L136&lt;&gt;"現物表示日（暫定）",L136&lt;&gt;"その他"),"基準日の種類を選択",IF(N136="","最終移動内容を入力",IF(AND(O136&lt;&gt;"見込み違い",O136&lt;&gt;"受注取消・失注",O136&lt;&gt;"設計変更",O136&lt;&gt;"仕様変更",O136&lt;&gt;"最小発注量",O136&lt;&gt;"発注過多",O136&lt;&gt;"工程停止",O136&lt;&gt;"不良・選別待ち",O136&lt;&gt;"余り材",O136&lt;&gt;"保管場所不明",O136&lt;&gt;"その他"),"滞留理由を選択",IF(AND(O136="その他",Z136=""),"その他の理由を補足",IF(P136="","現物確認日を入力",IF(NOT(IF(ISNUMBER(P136),AND(P136&gt;=1,P136&lt;=2958465,P136=INT(P136)),FALSE)),"現物確認日を確認",IF(P136&gt;$B$4,"現物確認日が未来",IF(AND(Q136&lt;&gt;"使用可",Q136&lt;&gt;"条件付き可",Q136&lt;&gt;"不可",Q136&lt;&gt;"要確認"),"品質・使用可否を選択",IF(R136="","需要見込みを入力（不明も可）",IF(AND(S136&lt;&gt;"保管継続",S136&lt;&gt;"発注停止",S136&lt;&gt;"優先使用",S136&lt;&gt;"転用",S136&lt;&gt;"再加工",S136&lt;&gt;"売却検討",S136&lt;&gt;"廃棄検討",S136&lt;&gt;"要調査"),"処置区分を選択",IF(T136="","処置案・使用条件を入力",IF(U136="","担当者を入力",IF(V136="","決裁者を入力",IF(ISBLANK(W136),"期限を入力",IF(NOT(IF(ISNUMBER(W136),AND(W136&gt;=1,W136&lt;=2958465,W136=INT(W136)),FALSE)),"期限を確認",IF(AND(NOT(ISBLANK(X136)),NOT(IF(ISNUMBER(X136),AND(X136&gt;=1,X136&lt;=2958465,X136=INT(X136)),FALSE))),"完了日を確認",IF(AND(NOT(ISBLANK(X136)),X136&gt;$B$4),"完了日が未来",IF(AND(NOT(ISBLANK(X136)),OR(ISBLANK(AA136),AB136="")),"完了時残数量・処置結果を入力",IF(AND(NOT(ISBLANK(X136)),NOT(AND(ISNUMBER(AA136),AA136&gt;=0,AA136&lt;=G136))),"完了時残数量を確認",IF(AND(NOT(ISBLANK(X136)),X136&lt;K136),"完了日が基準日より前",IF(AND(NOT(ISBLANK(X136)),X136&lt;P136),"完了日が現物確認日より前","")))))))))))))))))))))))))))))))))))</x:f>
      </x:c>
    </x:row>
    <x:row r="137" ht="30" customHeight="1">
      <x:c r="A137" s="29"/>
      <x:c r="B137" s="21"/>
      <x:c r="C137" s="29"/>
      <x:c r="D137" s="21"/>
      <x:c r="E137" s="29"/>
      <x:c r="F137" s="21"/>
      <x:c r="G137" s="24"/>
      <x:c r="H137" s="21"/>
      <x:c r="I137" s="24"/>
      <x:c r="J137" s="26" t="str">
        <x:f>IF(COUNTA(A137:I137,K137:L137,N137:AB137)=0,"",IF(OR(ISBLANK(G137),ISBLANK(I137)),"未入力",IF(AND(ISNUMBER(G137),ISNUMBER(I137),G137&gt;=0,I137&gt;=0),G137*I137,"数量・単価を確認")))</x:f>
      </x:c>
      <x:c r="K137" s="28"/>
      <x:c r="L137" s="21"/>
      <x:c r="M137" s="26" t="str">
        <x:f>IF(COUNTA(A137:I137,K137:L137,N137:AB137)=0,"",IF(ISBLANK(K137),"基準日未入力",IF(NOT(IF(ISNUMBER($B$4),AND($B$4&gt;=1,$B$4&lt;=2958465,$B$4=INT($B$4)),FALSE)),"確認日を確認",IF(NOT(IF(ISNUMBER(K137),AND(K137&gt;=1,K137&lt;=2958465,K137=INT(K137)),FALSE)),"基準日を確認",IF(K137&gt;$B$4,"基準日が未来",$B$4-K137)))))</x:f>
      </x:c>
      <x:c r="N137" s="21"/>
      <x:c r="O137" s="21"/>
      <x:c r="P137" s="28"/>
      <x:c r="Q137" s="21"/>
      <x:c r="R137" s="21"/>
      <x:c r="S137" s="21"/>
      <x:c r="T137" s="21"/>
      <x:c r="U137" s="21"/>
      <x:c r="V137" s="21"/>
      <x:c r="W137" s="28"/>
      <x:c r="X137" s="28"/>
      <x:c r="Y137" s="21"/>
      <x:c r="Z137" s="21"/>
      <x:c r="AA137" s="24"/>
      <x:c r="AB137" s="21"/>
      <x:c r="AC137" s="22" t="str">
        <x:f>IF(COUNTA(A137:I137,K137:L137,N137:AB137)=0,"",IF(NOT(IF(ISNUMBER($B$4),AND($B$4&gt;=1,$B$4&lt;=2958465,$B$4=INT($B$4)),FALSE)),"確認日を確認",IF(AND(IF(ISNUMBER(X137),AND(X137&gt;=1,X137&lt;=2958465,X137=INT(X137)),FALSE),X137&lt;=$B$4,IF(ISNUMBER(K137),X137&gt;=K137,FALSE),IF(ISNUMBER(P137),X137&gt;=P137,FALSE),ISNUMBER(AA137),AA137&gt;=0,ISNUMBER(G137),AA137&lt;=G137,AB137&lt;&gt;""),"完了",IF(ISBLANK(W137),"期限未入力",IF(NOT(IF(ISNUMBER(W137),AND(W137&gt;=1,W137&lt;=2958465,W137=INT(W137)),FALSE)),"期限を確認",IF(W137&lt;$B$4,"期限超過",IF(W137=$B$4,"本日期限","未完了")))))))</x:f>
      </x:c>
      <x:c r="AD137" s="22" t="str">
        <x:f>IF(COUNTA(A137:I137,K137:L137,N137:AB137)=0,"",IF(A137="","管理番号を入力",IF(COUNTIFS($A$12:$A$211,A137)&gt;1,"管理番号が重複",IF(AND(B137&lt;&gt;"原材料",B137&lt;&gt;"仕掛品",B137&lt;&gt;"製品",B137&lt;&gt;"補修用",B137&lt;&gt;"保留品",B137&lt;&gt;"受注生産用",B137&lt;&gt;"試作用",B137&lt;&gt;"顧客支給品",B137&lt;&gt;"その他"),"在庫区分を選択",IF(C137="","品番を入力",IF(D137="","品名・仕様を入力",IF(F137="","保管場所を入力",IF(ISBLANK(G137),"現有数量を入力",IF(NOT(AND(ISNUMBER(G137),G137&gt;=0)),"現有数量を確認",IF(H137="","単位を入力",IF(ISBLANK(I137),"在庫単価を入力",IF(NOT(AND(ISNUMBER(I137),I137&gt;=0)),"在庫単価を確認",IF(Y137="","単価の基準を入力",IF(NOT(ISNUMBER(M137)),"確認日・基準日を確認",IF(AND(L137&lt;&gt;"最終出庫日",L137&lt;&gt;"最終工程実績日",L137&lt;&gt;"最終出荷日",L137&lt;&gt;"最終引当解除日",L137&lt;&gt;"入庫日（未使用）",L137&lt;&gt;"製造指示日（暫定）",L137&lt;&gt;"作業票記録日（暫定）",L137&lt;&gt;"検査記録日（暫定）",L137&lt;&gt;"現物表示日（暫定）",L137&lt;&gt;"その他"),"基準日の種類を選択",IF(N137="","最終移動内容を入力",IF(AND(O137&lt;&gt;"見込み違い",O137&lt;&gt;"受注取消・失注",O137&lt;&gt;"設計変更",O137&lt;&gt;"仕様変更",O137&lt;&gt;"最小発注量",O137&lt;&gt;"発注過多",O137&lt;&gt;"工程停止",O137&lt;&gt;"不良・選別待ち",O137&lt;&gt;"余り材",O137&lt;&gt;"保管場所不明",O137&lt;&gt;"その他"),"滞留理由を選択",IF(AND(O137="その他",Z137=""),"その他の理由を補足",IF(P137="","現物確認日を入力",IF(NOT(IF(ISNUMBER(P137),AND(P137&gt;=1,P137&lt;=2958465,P137=INT(P137)),FALSE)),"現物確認日を確認",IF(P137&gt;$B$4,"現物確認日が未来",IF(AND(Q137&lt;&gt;"使用可",Q137&lt;&gt;"条件付き可",Q137&lt;&gt;"不可",Q137&lt;&gt;"要確認"),"品質・使用可否を選択",IF(R137="","需要見込みを入力（不明も可）",IF(AND(S137&lt;&gt;"保管継続",S137&lt;&gt;"発注停止",S137&lt;&gt;"優先使用",S137&lt;&gt;"転用",S137&lt;&gt;"再加工",S137&lt;&gt;"売却検討",S137&lt;&gt;"廃棄検討",S137&lt;&gt;"要調査"),"処置区分を選択",IF(T137="","処置案・使用条件を入力",IF(U137="","担当者を入力",IF(V137="","決裁者を入力",IF(ISBLANK(W137),"期限を入力",IF(NOT(IF(ISNUMBER(W137),AND(W137&gt;=1,W137&lt;=2958465,W137=INT(W137)),FALSE)),"期限を確認",IF(AND(NOT(ISBLANK(X137)),NOT(IF(ISNUMBER(X137),AND(X137&gt;=1,X137&lt;=2958465,X137=INT(X137)),FALSE))),"完了日を確認",IF(AND(NOT(ISBLANK(X137)),X137&gt;$B$4),"完了日が未来",IF(AND(NOT(ISBLANK(X137)),OR(ISBLANK(AA137),AB137="")),"完了時残数量・処置結果を入力",IF(AND(NOT(ISBLANK(X137)),NOT(AND(ISNUMBER(AA137),AA137&gt;=0,AA137&lt;=G137))),"完了時残数量を確認",IF(AND(NOT(ISBLANK(X137)),X137&lt;K137),"完了日が基準日より前",IF(AND(NOT(ISBLANK(X137)),X137&lt;P137),"完了日が現物確認日より前","")))))))))))))))))))))))))))))))))))</x:f>
      </x:c>
    </x:row>
    <x:row r="138" ht="30" customHeight="1">
      <x:c r="A138" s="29"/>
      <x:c r="B138" s="21"/>
      <x:c r="C138" s="29"/>
      <x:c r="D138" s="21"/>
      <x:c r="E138" s="29"/>
      <x:c r="F138" s="21"/>
      <x:c r="G138" s="24"/>
      <x:c r="H138" s="21"/>
      <x:c r="I138" s="24"/>
      <x:c r="J138" s="26" t="str">
        <x:f>IF(COUNTA(A138:I138,K138:L138,N138:AB138)=0,"",IF(OR(ISBLANK(G138),ISBLANK(I138)),"未入力",IF(AND(ISNUMBER(G138),ISNUMBER(I138),G138&gt;=0,I138&gt;=0),G138*I138,"数量・単価を確認")))</x:f>
      </x:c>
      <x:c r="K138" s="28"/>
      <x:c r="L138" s="21"/>
      <x:c r="M138" s="26" t="str">
        <x:f>IF(COUNTA(A138:I138,K138:L138,N138:AB138)=0,"",IF(ISBLANK(K138),"基準日未入力",IF(NOT(IF(ISNUMBER($B$4),AND($B$4&gt;=1,$B$4&lt;=2958465,$B$4=INT($B$4)),FALSE)),"確認日を確認",IF(NOT(IF(ISNUMBER(K138),AND(K138&gt;=1,K138&lt;=2958465,K138=INT(K138)),FALSE)),"基準日を確認",IF(K138&gt;$B$4,"基準日が未来",$B$4-K138)))))</x:f>
      </x:c>
      <x:c r="N138" s="21"/>
      <x:c r="O138" s="21"/>
      <x:c r="P138" s="28"/>
      <x:c r="Q138" s="21"/>
      <x:c r="R138" s="21"/>
      <x:c r="S138" s="21"/>
      <x:c r="T138" s="21"/>
      <x:c r="U138" s="21"/>
      <x:c r="V138" s="21"/>
      <x:c r="W138" s="28"/>
      <x:c r="X138" s="28"/>
      <x:c r="Y138" s="21"/>
      <x:c r="Z138" s="21"/>
      <x:c r="AA138" s="24"/>
      <x:c r="AB138" s="21"/>
      <x:c r="AC138" s="22" t="str">
        <x:f>IF(COUNTA(A138:I138,K138:L138,N138:AB138)=0,"",IF(NOT(IF(ISNUMBER($B$4),AND($B$4&gt;=1,$B$4&lt;=2958465,$B$4=INT($B$4)),FALSE)),"確認日を確認",IF(AND(IF(ISNUMBER(X138),AND(X138&gt;=1,X138&lt;=2958465,X138=INT(X138)),FALSE),X138&lt;=$B$4,IF(ISNUMBER(K138),X138&gt;=K138,FALSE),IF(ISNUMBER(P138),X138&gt;=P138,FALSE),ISNUMBER(AA138),AA138&gt;=0,ISNUMBER(G138),AA138&lt;=G138,AB138&lt;&gt;""),"完了",IF(ISBLANK(W138),"期限未入力",IF(NOT(IF(ISNUMBER(W138),AND(W138&gt;=1,W138&lt;=2958465,W138=INT(W138)),FALSE)),"期限を確認",IF(W138&lt;$B$4,"期限超過",IF(W138=$B$4,"本日期限","未完了")))))))</x:f>
      </x:c>
      <x:c r="AD138" s="22" t="str">
        <x:f>IF(COUNTA(A138:I138,K138:L138,N138:AB138)=0,"",IF(A138="","管理番号を入力",IF(COUNTIFS($A$12:$A$211,A138)&gt;1,"管理番号が重複",IF(AND(B138&lt;&gt;"原材料",B138&lt;&gt;"仕掛品",B138&lt;&gt;"製品",B138&lt;&gt;"補修用",B138&lt;&gt;"保留品",B138&lt;&gt;"受注生産用",B138&lt;&gt;"試作用",B138&lt;&gt;"顧客支給品",B138&lt;&gt;"その他"),"在庫区分を選択",IF(C138="","品番を入力",IF(D138="","品名・仕様を入力",IF(F138="","保管場所を入力",IF(ISBLANK(G138),"現有数量を入力",IF(NOT(AND(ISNUMBER(G138),G138&gt;=0)),"現有数量を確認",IF(H138="","単位を入力",IF(ISBLANK(I138),"在庫単価を入力",IF(NOT(AND(ISNUMBER(I138),I138&gt;=0)),"在庫単価を確認",IF(Y138="","単価の基準を入力",IF(NOT(ISNUMBER(M138)),"確認日・基準日を確認",IF(AND(L138&lt;&gt;"最終出庫日",L138&lt;&gt;"最終工程実績日",L138&lt;&gt;"最終出荷日",L138&lt;&gt;"最終引当解除日",L138&lt;&gt;"入庫日（未使用）",L138&lt;&gt;"製造指示日（暫定）",L138&lt;&gt;"作業票記録日（暫定）",L138&lt;&gt;"検査記録日（暫定）",L138&lt;&gt;"現物表示日（暫定）",L138&lt;&gt;"その他"),"基準日の種類を選択",IF(N138="","最終移動内容を入力",IF(AND(O138&lt;&gt;"見込み違い",O138&lt;&gt;"受注取消・失注",O138&lt;&gt;"設計変更",O138&lt;&gt;"仕様変更",O138&lt;&gt;"最小発注量",O138&lt;&gt;"発注過多",O138&lt;&gt;"工程停止",O138&lt;&gt;"不良・選別待ち",O138&lt;&gt;"余り材",O138&lt;&gt;"保管場所不明",O138&lt;&gt;"その他"),"滞留理由を選択",IF(AND(O138="その他",Z138=""),"その他の理由を補足",IF(P138="","現物確認日を入力",IF(NOT(IF(ISNUMBER(P138),AND(P138&gt;=1,P138&lt;=2958465,P138=INT(P138)),FALSE)),"現物確認日を確認",IF(P138&gt;$B$4,"現物確認日が未来",IF(AND(Q138&lt;&gt;"使用可",Q138&lt;&gt;"条件付き可",Q138&lt;&gt;"不可",Q138&lt;&gt;"要確認"),"品質・使用可否を選択",IF(R138="","需要見込みを入力（不明も可）",IF(AND(S138&lt;&gt;"保管継続",S138&lt;&gt;"発注停止",S138&lt;&gt;"優先使用",S138&lt;&gt;"転用",S138&lt;&gt;"再加工",S138&lt;&gt;"売却検討",S138&lt;&gt;"廃棄検討",S138&lt;&gt;"要調査"),"処置区分を選択",IF(T138="","処置案・使用条件を入力",IF(U138="","担当者を入力",IF(V138="","決裁者を入力",IF(ISBLANK(W138),"期限を入力",IF(NOT(IF(ISNUMBER(W138),AND(W138&gt;=1,W138&lt;=2958465,W138=INT(W138)),FALSE)),"期限を確認",IF(AND(NOT(ISBLANK(X138)),NOT(IF(ISNUMBER(X138),AND(X138&gt;=1,X138&lt;=2958465,X138=INT(X138)),FALSE))),"完了日を確認",IF(AND(NOT(ISBLANK(X138)),X138&gt;$B$4),"完了日が未来",IF(AND(NOT(ISBLANK(X138)),OR(ISBLANK(AA138),AB138="")),"完了時残数量・処置結果を入力",IF(AND(NOT(ISBLANK(X138)),NOT(AND(ISNUMBER(AA138),AA138&gt;=0,AA138&lt;=G138))),"完了時残数量を確認",IF(AND(NOT(ISBLANK(X138)),X138&lt;K138),"完了日が基準日より前",IF(AND(NOT(ISBLANK(X138)),X138&lt;P138),"完了日が現物確認日より前","")))))))))))))))))))))))))))))))))))</x:f>
      </x:c>
    </x:row>
    <x:row r="139" ht="30" customHeight="1">
      <x:c r="A139" s="29"/>
      <x:c r="B139" s="21"/>
      <x:c r="C139" s="29"/>
      <x:c r="D139" s="21"/>
      <x:c r="E139" s="29"/>
      <x:c r="F139" s="21"/>
      <x:c r="G139" s="24"/>
      <x:c r="H139" s="21"/>
      <x:c r="I139" s="24"/>
      <x:c r="J139" s="26" t="str">
        <x:f>IF(COUNTA(A139:I139,K139:L139,N139:AB139)=0,"",IF(OR(ISBLANK(G139),ISBLANK(I139)),"未入力",IF(AND(ISNUMBER(G139),ISNUMBER(I139),G139&gt;=0,I139&gt;=0),G139*I139,"数量・単価を確認")))</x:f>
      </x:c>
      <x:c r="K139" s="28"/>
      <x:c r="L139" s="21"/>
      <x:c r="M139" s="26" t="str">
        <x:f>IF(COUNTA(A139:I139,K139:L139,N139:AB139)=0,"",IF(ISBLANK(K139),"基準日未入力",IF(NOT(IF(ISNUMBER($B$4),AND($B$4&gt;=1,$B$4&lt;=2958465,$B$4=INT($B$4)),FALSE)),"確認日を確認",IF(NOT(IF(ISNUMBER(K139),AND(K139&gt;=1,K139&lt;=2958465,K139=INT(K139)),FALSE)),"基準日を確認",IF(K139&gt;$B$4,"基準日が未来",$B$4-K139)))))</x:f>
      </x:c>
      <x:c r="N139" s="21"/>
      <x:c r="O139" s="21"/>
      <x:c r="P139" s="28"/>
      <x:c r="Q139" s="21"/>
      <x:c r="R139" s="21"/>
      <x:c r="S139" s="21"/>
      <x:c r="T139" s="21"/>
      <x:c r="U139" s="21"/>
      <x:c r="V139" s="21"/>
      <x:c r="W139" s="28"/>
      <x:c r="X139" s="28"/>
      <x:c r="Y139" s="21"/>
      <x:c r="Z139" s="21"/>
      <x:c r="AA139" s="24"/>
      <x:c r="AB139" s="21"/>
      <x:c r="AC139" s="22" t="str">
        <x:f>IF(COUNTA(A139:I139,K139:L139,N139:AB139)=0,"",IF(NOT(IF(ISNUMBER($B$4),AND($B$4&gt;=1,$B$4&lt;=2958465,$B$4=INT($B$4)),FALSE)),"確認日を確認",IF(AND(IF(ISNUMBER(X139),AND(X139&gt;=1,X139&lt;=2958465,X139=INT(X139)),FALSE),X139&lt;=$B$4,IF(ISNUMBER(K139),X139&gt;=K139,FALSE),IF(ISNUMBER(P139),X139&gt;=P139,FALSE),ISNUMBER(AA139),AA139&gt;=0,ISNUMBER(G139),AA139&lt;=G139,AB139&lt;&gt;""),"完了",IF(ISBLANK(W139),"期限未入力",IF(NOT(IF(ISNUMBER(W139),AND(W139&gt;=1,W139&lt;=2958465,W139=INT(W139)),FALSE)),"期限を確認",IF(W139&lt;$B$4,"期限超過",IF(W139=$B$4,"本日期限","未完了")))))))</x:f>
      </x:c>
      <x:c r="AD139" s="22" t="str">
        <x:f>IF(COUNTA(A139:I139,K139:L139,N139:AB139)=0,"",IF(A139="","管理番号を入力",IF(COUNTIFS($A$12:$A$211,A139)&gt;1,"管理番号が重複",IF(AND(B139&lt;&gt;"原材料",B139&lt;&gt;"仕掛品",B139&lt;&gt;"製品",B139&lt;&gt;"補修用",B139&lt;&gt;"保留品",B139&lt;&gt;"受注生産用",B139&lt;&gt;"試作用",B139&lt;&gt;"顧客支給品",B139&lt;&gt;"その他"),"在庫区分を選択",IF(C139="","品番を入力",IF(D139="","品名・仕様を入力",IF(F139="","保管場所を入力",IF(ISBLANK(G139),"現有数量を入力",IF(NOT(AND(ISNUMBER(G139),G139&gt;=0)),"現有数量を確認",IF(H139="","単位を入力",IF(ISBLANK(I139),"在庫単価を入力",IF(NOT(AND(ISNUMBER(I139),I139&gt;=0)),"在庫単価を確認",IF(Y139="","単価の基準を入力",IF(NOT(ISNUMBER(M139)),"確認日・基準日を確認",IF(AND(L139&lt;&gt;"最終出庫日",L139&lt;&gt;"最終工程実績日",L139&lt;&gt;"最終出荷日",L139&lt;&gt;"最終引当解除日",L139&lt;&gt;"入庫日（未使用）",L139&lt;&gt;"製造指示日（暫定）",L139&lt;&gt;"作業票記録日（暫定）",L139&lt;&gt;"検査記録日（暫定）",L139&lt;&gt;"現物表示日（暫定）",L139&lt;&gt;"その他"),"基準日の種類を選択",IF(N139="","最終移動内容を入力",IF(AND(O139&lt;&gt;"見込み違い",O139&lt;&gt;"受注取消・失注",O139&lt;&gt;"設計変更",O139&lt;&gt;"仕様変更",O139&lt;&gt;"最小発注量",O139&lt;&gt;"発注過多",O139&lt;&gt;"工程停止",O139&lt;&gt;"不良・選別待ち",O139&lt;&gt;"余り材",O139&lt;&gt;"保管場所不明",O139&lt;&gt;"その他"),"滞留理由を選択",IF(AND(O139="その他",Z139=""),"その他の理由を補足",IF(P139="","現物確認日を入力",IF(NOT(IF(ISNUMBER(P139),AND(P139&gt;=1,P139&lt;=2958465,P139=INT(P139)),FALSE)),"現物確認日を確認",IF(P139&gt;$B$4,"現物確認日が未来",IF(AND(Q139&lt;&gt;"使用可",Q139&lt;&gt;"条件付き可",Q139&lt;&gt;"不可",Q139&lt;&gt;"要確認"),"品質・使用可否を選択",IF(R139="","需要見込みを入力（不明も可）",IF(AND(S139&lt;&gt;"保管継続",S139&lt;&gt;"発注停止",S139&lt;&gt;"優先使用",S139&lt;&gt;"転用",S139&lt;&gt;"再加工",S139&lt;&gt;"売却検討",S139&lt;&gt;"廃棄検討",S139&lt;&gt;"要調査"),"処置区分を選択",IF(T139="","処置案・使用条件を入力",IF(U139="","担当者を入力",IF(V139="","決裁者を入力",IF(ISBLANK(W139),"期限を入力",IF(NOT(IF(ISNUMBER(W139),AND(W139&gt;=1,W139&lt;=2958465,W139=INT(W139)),FALSE)),"期限を確認",IF(AND(NOT(ISBLANK(X139)),NOT(IF(ISNUMBER(X139),AND(X139&gt;=1,X139&lt;=2958465,X139=INT(X139)),FALSE))),"完了日を確認",IF(AND(NOT(ISBLANK(X139)),X139&gt;$B$4),"完了日が未来",IF(AND(NOT(ISBLANK(X139)),OR(ISBLANK(AA139),AB139="")),"完了時残数量・処置結果を入力",IF(AND(NOT(ISBLANK(X139)),NOT(AND(ISNUMBER(AA139),AA139&gt;=0,AA139&lt;=G139))),"完了時残数量を確認",IF(AND(NOT(ISBLANK(X139)),X139&lt;K139),"完了日が基準日より前",IF(AND(NOT(ISBLANK(X139)),X139&lt;P139),"完了日が現物確認日より前","")))))))))))))))))))))))))))))))))))</x:f>
      </x:c>
    </x:row>
    <x:row r="140" ht="30" customHeight="1">
      <x:c r="A140" s="29"/>
      <x:c r="B140" s="21"/>
      <x:c r="C140" s="29"/>
      <x:c r="D140" s="21"/>
      <x:c r="E140" s="29"/>
      <x:c r="F140" s="21"/>
      <x:c r="G140" s="24"/>
      <x:c r="H140" s="21"/>
      <x:c r="I140" s="24"/>
      <x:c r="J140" s="26" t="str">
        <x:f>IF(COUNTA(A140:I140,K140:L140,N140:AB140)=0,"",IF(OR(ISBLANK(G140),ISBLANK(I140)),"未入力",IF(AND(ISNUMBER(G140),ISNUMBER(I140),G140&gt;=0,I140&gt;=0),G140*I140,"数量・単価を確認")))</x:f>
      </x:c>
      <x:c r="K140" s="28"/>
      <x:c r="L140" s="21"/>
      <x:c r="M140" s="26" t="str">
        <x:f>IF(COUNTA(A140:I140,K140:L140,N140:AB140)=0,"",IF(ISBLANK(K140),"基準日未入力",IF(NOT(IF(ISNUMBER($B$4),AND($B$4&gt;=1,$B$4&lt;=2958465,$B$4=INT($B$4)),FALSE)),"確認日を確認",IF(NOT(IF(ISNUMBER(K140),AND(K140&gt;=1,K140&lt;=2958465,K140=INT(K140)),FALSE)),"基準日を確認",IF(K140&gt;$B$4,"基準日が未来",$B$4-K140)))))</x:f>
      </x:c>
      <x:c r="N140" s="21"/>
      <x:c r="O140" s="21"/>
      <x:c r="P140" s="28"/>
      <x:c r="Q140" s="21"/>
      <x:c r="R140" s="21"/>
      <x:c r="S140" s="21"/>
      <x:c r="T140" s="21"/>
      <x:c r="U140" s="21"/>
      <x:c r="V140" s="21"/>
      <x:c r="W140" s="28"/>
      <x:c r="X140" s="28"/>
      <x:c r="Y140" s="21"/>
      <x:c r="Z140" s="21"/>
      <x:c r="AA140" s="24"/>
      <x:c r="AB140" s="21"/>
      <x:c r="AC140" s="22" t="str">
        <x:f>IF(COUNTA(A140:I140,K140:L140,N140:AB140)=0,"",IF(NOT(IF(ISNUMBER($B$4),AND($B$4&gt;=1,$B$4&lt;=2958465,$B$4=INT($B$4)),FALSE)),"確認日を確認",IF(AND(IF(ISNUMBER(X140),AND(X140&gt;=1,X140&lt;=2958465,X140=INT(X140)),FALSE),X140&lt;=$B$4,IF(ISNUMBER(K140),X140&gt;=K140,FALSE),IF(ISNUMBER(P140),X140&gt;=P140,FALSE),ISNUMBER(AA140),AA140&gt;=0,ISNUMBER(G140),AA140&lt;=G140,AB140&lt;&gt;""),"完了",IF(ISBLANK(W140),"期限未入力",IF(NOT(IF(ISNUMBER(W140),AND(W140&gt;=1,W140&lt;=2958465,W140=INT(W140)),FALSE)),"期限を確認",IF(W140&lt;$B$4,"期限超過",IF(W140=$B$4,"本日期限","未完了")))))))</x:f>
      </x:c>
      <x:c r="AD140" s="22" t="str">
        <x:f>IF(COUNTA(A140:I140,K140:L140,N140:AB140)=0,"",IF(A140="","管理番号を入力",IF(COUNTIFS($A$12:$A$211,A140)&gt;1,"管理番号が重複",IF(AND(B140&lt;&gt;"原材料",B140&lt;&gt;"仕掛品",B140&lt;&gt;"製品",B140&lt;&gt;"補修用",B140&lt;&gt;"保留品",B140&lt;&gt;"受注生産用",B140&lt;&gt;"試作用",B140&lt;&gt;"顧客支給品",B140&lt;&gt;"その他"),"在庫区分を選択",IF(C140="","品番を入力",IF(D140="","品名・仕様を入力",IF(F140="","保管場所を入力",IF(ISBLANK(G140),"現有数量を入力",IF(NOT(AND(ISNUMBER(G140),G140&gt;=0)),"現有数量を確認",IF(H140="","単位を入力",IF(ISBLANK(I140),"在庫単価を入力",IF(NOT(AND(ISNUMBER(I140),I140&gt;=0)),"在庫単価を確認",IF(Y140="","単価の基準を入力",IF(NOT(ISNUMBER(M140)),"確認日・基準日を確認",IF(AND(L140&lt;&gt;"最終出庫日",L140&lt;&gt;"最終工程実績日",L140&lt;&gt;"最終出荷日",L140&lt;&gt;"最終引当解除日",L140&lt;&gt;"入庫日（未使用）",L140&lt;&gt;"製造指示日（暫定）",L140&lt;&gt;"作業票記録日（暫定）",L140&lt;&gt;"検査記録日（暫定）",L140&lt;&gt;"現物表示日（暫定）",L140&lt;&gt;"その他"),"基準日の種類を選択",IF(N140="","最終移動内容を入力",IF(AND(O140&lt;&gt;"見込み違い",O140&lt;&gt;"受注取消・失注",O140&lt;&gt;"設計変更",O140&lt;&gt;"仕様変更",O140&lt;&gt;"最小発注量",O140&lt;&gt;"発注過多",O140&lt;&gt;"工程停止",O140&lt;&gt;"不良・選別待ち",O140&lt;&gt;"余り材",O140&lt;&gt;"保管場所不明",O140&lt;&gt;"その他"),"滞留理由を選択",IF(AND(O140="その他",Z140=""),"その他の理由を補足",IF(P140="","現物確認日を入力",IF(NOT(IF(ISNUMBER(P140),AND(P140&gt;=1,P140&lt;=2958465,P140=INT(P140)),FALSE)),"現物確認日を確認",IF(P140&gt;$B$4,"現物確認日が未来",IF(AND(Q140&lt;&gt;"使用可",Q140&lt;&gt;"条件付き可",Q140&lt;&gt;"不可",Q140&lt;&gt;"要確認"),"品質・使用可否を選択",IF(R140="","需要見込みを入力（不明も可）",IF(AND(S140&lt;&gt;"保管継続",S140&lt;&gt;"発注停止",S140&lt;&gt;"優先使用",S140&lt;&gt;"転用",S140&lt;&gt;"再加工",S140&lt;&gt;"売却検討",S140&lt;&gt;"廃棄検討",S140&lt;&gt;"要調査"),"処置区分を選択",IF(T140="","処置案・使用条件を入力",IF(U140="","担当者を入力",IF(V140="","決裁者を入力",IF(ISBLANK(W140),"期限を入力",IF(NOT(IF(ISNUMBER(W140),AND(W140&gt;=1,W140&lt;=2958465,W140=INT(W140)),FALSE)),"期限を確認",IF(AND(NOT(ISBLANK(X140)),NOT(IF(ISNUMBER(X140),AND(X140&gt;=1,X140&lt;=2958465,X140=INT(X140)),FALSE))),"完了日を確認",IF(AND(NOT(ISBLANK(X140)),X140&gt;$B$4),"完了日が未来",IF(AND(NOT(ISBLANK(X140)),OR(ISBLANK(AA140),AB140="")),"完了時残数量・処置結果を入力",IF(AND(NOT(ISBLANK(X140)),NOT(AND(ISNUMBER(AA140),AA140&gt;=0,AA140&lt;=G140))),"完了時残数量を確認",IF(AND(NOT(ISBLANK(X140)),X140&lt;K140),"完了日が基準日より前",IF(AND(NOT(ISBLANK(X140)),X140&lt;P140),"完了日が現物確認日より前","")))))))))))))))))))))))))))))))))))</x:f>
      </x:c>
    </x:row>
    <x:row r="141" ht="30" customHeight="1">
      <x:c r="A141" s="29"/>
      <x:c r="B141" s="21"/>
      <x:c r="C141" s="29"/>
      <x:c r="D141" s="21"/>
      <x:c r="E141" s="29"/>
      <x:c r="F141" s="21"/>
      <x:c r="G141" s="24"/>
      <x:c r="H141" s="21"/>
      <x:c r="I141" s="24"/>
      <x:c r="J141" s="26" t="str">
        <x:f>IF(COUNTA(A141:I141,K141:L141,N141:AB141)=0,"",IF(OR(ISBLANK(G141),ISBLANK(I141)),"未入力",IF(AND(ISNUMBER(G141),ISNUMBER(I141),G141&gt;=0,I141&gt;=0),G141*I141,"数量・単価を確認")))</x:f>
      </x:c>
      <x:c r="K141" s="28"/>
      <x:c r="L141" s="21"/>
      <x:c r="M141" s="26" t="str">
        <x:f>IF(COUNTA(A141:I141,K141:L141,N141:AB141)=0,"",IF(ISBLANK(K141),"基準日未入力",IF(NOT(IF(ISNUMBER($B$4),AND($B$4&gt;=1,$B$4&lt;=2958465,$B$4=INT($B$4)),FALSE)),"確認日を確認",IF(NOT(IF(ISNUMBER(K141),AND(K141&gt;=1,K141&lt;=2958465,K141=INT(K141)),FALSE)),"基準日を確認",IF(K141&gt;$B$4,"基準日が未来",$B$4-K141)))))</x:f>
      </x:c>
      <x:c r="N141" s="21"/>
      <x:c r="O141" s="21"/>
      <x:c r="P141" s="28"/>
      <x:c r="Q141" s="21"/>
      <x:c r="R141" s="21"/>
      <x:c r="S141" s="21"/>
      <x:c r="T141" s="21"/>
      <x:c r="U141" s="21"/>
      <x:c r="V141" s="21"/>
      <x:c r="W141" s="28"/>
      <x:c r="X141" s="28"/>
      <x:c r="Y141" s="21"/>
      <x:c r="Z141" s="21"/>
      <x:c r="AA141" s="24"/>
      <x:c r="AB141" s="21"/>
      <x:c r="AC141" s="22" t="str">
        <x:f>IF(COUNTA(A141:I141,K141:L141,N141:AB141)=0,"",IF(NOT(IF(ISNUMBER($B$4),AND($B$4&gt;=1,$B$4&lt;=2958465,$B$4=INT($B$4)),FALSE)),"確認日を確認",IF(AND(IF(ISNUMBER(X141),AND(X141&gt;=1,X141&lt;=2958465,X141=INT(X141)),FALSE),X141&lt;=$B$4,IF(ISNUMBER(K141),X141&gt;=K141,FALSE),IF(ISNUMBER(P141),X141&gt;=P141,FALSE),ISNUMBER(AA141),AA141&gt;=0,ISNUMBER(G141),AA141&lt;=G141,AB141&lt;&gt;""),"完了",IF(ISBLANK(W141),"期限未入力",IF(NOT(IF(ISNUMBER(W141),AND(W141&gt;=1,W141&lt;=2958465,W141=INT(W141)),FALSE)),"期限を確認",IF(W141&lt;$B$4,"期限超過",IF(W141=$B$4,"本日期限","未完了")))))))</x:f>
      </x:c>
      <x:c r="AD141" s="22" t="str">
        <x:f>IF(COUNTA(A141:I141,K141:L141,N141:AB141)=0,"",IF(A141="","管理番号を入力",IF(COUNTIFS($A$12:$A$211,A141)&gt;1,"管理番号が重複",IF(AND(B141&lt;&gt;"原材料",B141&lt;&gt;"仕掛品",B141&lt;&gt;"製品",B141&lt;&gt;"補修用",B141&lt;&gt;"保留品",B141&lt;&gt;"受注生産用",B141&lt;&gt;"試作用",B141&lt;&gt;"顧客支給品",B141&lt;&gt;"その他"),"在庫区分を選択",IF(C141="","品番を入力",IF(D141="","品名・仕様を入力",IF(F141="","保管場所を入力",IF(ISBLANK(G141),"現有数量を入力",IF(NOT(AND(ISNUMBER(G141),G141&gt;=0)),"現有数量を確認",IF(H141="","単位を入力",IF(ISBLANK(I141),"在庫単価を入力",IF(NOT(AND(ISNUMBER(I141),I141&gt;=0)),"在庫単価を確認",IF(Y141="","単価の基準を入力",IF(NOT(ISNUMBER(M141)),"確認日・基準日を確認",IF(AND(L141&lt;&gt;"最終出庫日",L141&lt;&gt;"最終工程実績日",L141&lt;&gt;"最終出荷日",L141&lt;&gt;"最終引当解除日",L141&lt;&gt;"入庫日（未使用）",L141&lt;&gt;"製造指示日（暫定）",L141&lt;&gt;"作業票記録日（暫定）",L141&lt;&gt;"検査記録日（暫定）",L141&lt;&gt;"現物表示日（暫定）",L141&lt;&gt;"その他"),"基準日の種類を選択",IF(N141="","最終移動内容を入力",IF(AND(O141&lt;&gt;"見込み違い",O141&lt;&gt;"受注取消・失注",O141&lt;&gt;"設計変更",O141&lt;&gt;"仕様変更",O141&lt;&gt;"最小発注量",O141&lt;&gt;"発注過多",O141&lt;&gt;"工程停止",O141&lt;&gt;"不良・選別待ち",O141&lt;&gt;"余り材",O141&lt;&gt;"保管場所不明",O141&lt;&gt;"その他"),"滞留理由を選択",IF(AND(O141="その他",Z141=""),"その他の理由を補足",IF(P141="","現物確認日を入力",IF(NOT(IF(ISNUMBER(P141),AND(P141&gt;=1,P141&lt;=2958465,P141=INT(P141)),FALSE)),"現物確認日を確認",IF(P141&gt;$B$4,"現物確認日が未来",IF(AND(Q141&lt;&gt;"使用可",Q141&lt;&gt;"条件付き可",Q141&lt;&gt;"不可",Q141&lt;&gt;"要確認"),"品質・使用可否を選択",IF(R141="","需要見込みを入力（不明も可）",IF(AND(S141&lt;&gt;"保管継続",S141&lt;&gt;"発注停止",S141&lt;&gt;"優先使用",S141&lt;&gt;"転用",S141&lt;&gt;"再加工",S141&lt;&gt;"売却検討",S141&lt;&gt;"廃棄検討",S141&lt;&gt;"要調査"),"処置区分を選択",IF(T141="","処置案・使用条件を入力",IF(U141="","担当者を入力",IF(V141="","決裁者を入力",IF(ISBLANK(W141),"期限を入力",IF(NOT(IF(ISNUMBER(W141),AND(W141&gt;=1,W141&lt;=2958465,W141=INT(W141)),FALSE)),"期限を確認",IF(AND(NOT(ISBLANK(X141)),NOT(IF(ISNUMBER(X141),AND(X141&gt;=1,X141&lt;=2958465,X141=INT(X141)),FALSE))),"完了日を確認",IF(AND(NOT(ISBLANK(X141)),X141&gt;$B$4),"完了日が未来",IF(AND(NOT(ISBLANK(X141)),OR(ISBLANK(AA141),AB141="")),"完了時残数量・処置結果を入力",IF(AND(NOT(ISBLANK(X141)),NOT(AND(ISNUMBER(AA141),AA141&gt;=0,AA141&lt;=G141))),"完了時残数量を確認",IF(AND(NOT(ISBLANK(X141)),X141&lt;K141),"完了日が基準日より前",IF(AND(NOT(ISBLANK(X141)),X141&lt;P141),"完了日が現物確認日より前","")))))))))))))))))))))))))))))))))))</x:f>
      </x:c>
    </x:row>
    <x:row r="142" ht="30" customHeight="1">
      <x:c r="A142" s="29"/>
      <x:c r="B142" s="21"/>
      <x:c r="C142" s="29"/>
      <x:c r="D142" s="21"/>
      <x:c r="E142" s="29"/>
      <x:c r="F142" s="21"/>
      <x:c r="G142" s="24"/>
      <x:c r="H142" s="21"/>
      <x:c r="I142" s="24"/>
      <x:c r="J142" s="26" t="str">
        <x:f>IF(COUNTA(A142:I142,K142:L142,N142:AB142)=0,"",IF(OR(ISBLANK(G142),ISBLANK(I142)),"未入力",IF(AND(ISNUMBER(G142),ISNUMBER(I142),G142&gt;=0,I142&gt;=0),G142*I142,"数量・単価を確認")))</x:f>
      </x:c>
      <x:c r="K142" s="28"/>
      <x:c r="L142" s="21"/>
      <x:c r="M142" s="26" t="str">
        <x:f>IF(COUNTA(A142:I142,K142:L142,N142:AB142)=0,"",IF(ISBLANK(K142),"基準日未入力",IF(NOT(IF(ISNUMBER($B$4),AND($B$4&gt;=1,$B$4&lt;=2958465,$B$4=INT($B$4)),FALSE)),"確認日を確認",IF(NOT(IF(ISNUMBER(K142),AND(K142&gt;=1,K142&lt;=2958465,K142=INT(K142)),FALSE)),"基準日を確認",IF(K142&gt;$B$4,"基準日が未来",$B$4-K142)))))</x:f>
      </x:c>
      <x:c r="N142" s="21"/>
      <x:c r="O142" s="21"/>
      <x:c r="P142" s="28"/>
      <x:c r="Q142" s="21"/>
      <x:c r="R142" s="21"/>
      <x:c r="S142" s="21"/>
      <x:c r="T142" s="21"/>
      <x:c r="U142" s="21"/>
      <x:c r="V142" s="21"/>
      <x:c r="W142" s="28"/>
      <x:c r="X142" s="28"/>
      <x:c r="Y142" s="21"/>
      <x:c r="Z142" s="21"/>
      <x:c r="AA142" s="24"/>
      <x:c r="AB142" s="21"/>
      <x:c r="AC142" s="22" t="str">
        <x:f>IF(COUNTA(A142:I142,K142:L142,N142:AB142)=0,"",IF(NOT(IF(ISNUMBER($B$4),AND($B$4&gt;=1,$B$4&lt;=2958465,$B$4=INT($B$4)),FALSE)),"確認日を確認",IF(AND(IF(ISNUMBER(X142),AND(X142&gt;=1,X142&lt;=2958465,X142=INT(X142)),FALSE),X142&lt;=$B$4,IF(ISNUMBER(K142),X142&gt;=K142,FALSE),IF(ISNUMBER(P142),X142&gt;=P142,FALSE),ISNUMBER(AA142),AA142&gt;=0,ISNUMBER(G142),AA142&lt;=G142,AB142&lt;&gt;""),"完了",IF(ISBLANK(W142),"期限未入力",IF(NOT(IF(ISNUMBER(W142),AND(W142&gt;=1,W142&lt;=2958465,W142=INT(W142)),FALSE)),"期限を確認",IF(W142&lt;$B$4,"期限超過",IF(W142=$B$4,"本日期限","未完了")))))))</x:f>
      </x:c>
      <x:c r="AD142" s="22" t="str">
        <x:f>IF(COUNTA(A142:I142,K142:L142,N142:AB142)=0,"",IF(A142="","管理番号を入力",IF(COUNTIFS($A$12:$A$211,A142)&gt;1,"管理番号が重複",IF(AND(B142&lt;&gt;"原材料",B142&lt;&gt;"仕掛品",B142&lt;&gt;"製品",B142&lt;&gt;"補修用",B142&lt;&gt;"保留品",B142&lt;&gt;"受注生産用",B142&lt;&gt;"試作用",B142&lt;&gt;"顧客支給品",B142&lt;&gt;"その他"),"在庫区分を選択",IF(C142="","品番を入力",IF(D142="","品名・仕様を入力",IF(F142="","保管場所を入力",IF(ISBLANK(G142),"現有数量を入力",IF(NOT(AND(ISNUMBER(G142),G142&gt;=0)),"現有数量を確認",IF(H142="","単位を入力",IF(ISBLANK(I142),"在庫単価を入力",IF(NOT(AND(ISNUMBER(I142),I142&gt;=0)),"在庫単価を確認",IF(Y142="","単価の基準を入力",IF(NOT(ISNUMBER(M142)),"確認日・基準日を確認",IF(AND(L142&lt;&gt;"最終出庫日",L142&lt;&gt;"最終工程実績日",L142&lt;&gt;"最終出荷日",L142&lt;&gt;"最終引当解除日",L142&lt;&gt;"入庫日（未使用）",L142&lt;&gt;"製造指示日（暫定）",L142&lt;&gt;"作業票記録日（暫定）",L142&lt;&gt;"検査記録日（暫定）",L142&lt;&gt;"現物表示日（暫定）",L142&lt;&gt;"その他"),"基準日の種類を選択",IF(N142="","最終移動内容を入力",IF(AND(O142&lt;&gt;"見込み違い",O142&lt;&gt;"受注取消・失注",O142&lt;&gt;"設計変更",O142&lt;&gt;"仕様変更",O142&lt;&gt;"最小発注量",O142&lt;&gt;"発注過多",O142&lt;&gt;"工程停止",O142&lt;&gt;"不良・選別待ち",O142&lt;&gt;"余り材",O142&lt;&gt;"保管場所不明",O142&lt;&gt;"その他"),"滞留理由を選択",IF(AND(O142="その他",Z142=""),"その他の理由を補足",IF(P142="","現物確認日を入力",IF(NOT(IF(ISNUMBER(P142),AND(P142&gt;=1,P142&lt;=2958465,P142=INT(P142)),FALSE)),"現物確認日を確認",IF(P142&gt;$B$4,"現物確認日が未来",IF(AND(Q142&lt;&gt;"使用可",Q142&lt;&gt;"条件付き可",Q142&lt;&gt;"不可",Q142&lt;&gt;"要確認"),"品質・使用可否を選択",IF(R142="","需要見込みを入力（不明も可）",IF(AND(S142&lt;&gt;"保管継続",S142&lt;&gt;"発注停止",S142&lt;&gt;"優先使用",S142&lt;&gt;"転用",S142&lt;&gt;"再加工",S142&lt;&gt;"売却検討",S142&lt;&gt;"廃棄検討",S142&lt;&gt;"要調査"),"処置区分を選択",IF(T142="","処置案・使用条件を入力",IF(U142="","担当者を入力",IF(V142="","決裁者を入力",IF(ISBLANK(W142),"期限を入力",IF(NOT(IF(ISNUMBER(W142),AND(W142&gt;=1,W142&lt;=2958465,W142=INT(W142)),FALSE)),"期限を確認",IF(AND(NOT(ISBLANK(X142)),NOT(IF(ISNUMBER(X142),AND(X142&gt;=1,X142&lt;=2958465,X142=INT(X142)),FALSE))),"完了日を確認",IF(AND(NOT(ISBLANK(X142)),X142&gt;$B$4),"完了日が未来",IF(AND(NOT(ISBLANK(X142)),OR(ISBLANK(AA142),AB142="")),"完了時残数量・処置結果を入力",IF(AND(NOT(ISBLANK(X142)),NOT(AND(ISNUMBER(AA142),AA142&gt;=0,AA142&lt;=G142))),"完了時残数量を確認",IF(AND(NOT(ISBLANK(X142)),X142&lt;K142),"完了日が基準日より前",IF(AND(NOT(ISBLANK(X142)),X142&lt;P142),"完了日が現物確認日より前","")))))))))))))))))))))))))))))))))))</x:f>
      </x:c>
    </x:row>
    <x:row r="143" ht="30" customHeight="1">
      <x:c r="A143" s="29"/>
      <x:c r="B143" s="21"/>
      <x:c r="C143" s="29"/>
      <x:c r="D143" s="21"/>
      <x:c r="E143" s="29"/>
      <x:c r="F143" s="21"/>
      <x:c r="G143" s="24"/>
      <x:c r="H143" s="21"/>
      <x:c r="I143" s="24"/>
      <x:c r="J143" s="26" t="str">
        <x:f>IF(COUNTA(A143:I143,K143:L143,N143:AB143)=0,"",IF(OR(ISBLANK(G143),ISBLANK(I143)),"未入力",IF(AND(ISNUMBER(G143),ISNUMBER(I143),G143&gt;=0,I143&gt;=0),G143*I143,"数量・単価を確認")))</x:f>
      </x:c>
      <x:c r="K143" s="28"/>
      <x:c r="L143" s="21"/>
      <x:c r="M143" s="26" t="str">
        <x:f>IF(COUNTA(A143:I143,K143:L143,N143:AB143)=0,"",IF(ISBLANK(K143),"基準日未入力",IF(NOT(IF(ISNUMBER($B$4),AND($B$4&gt;=1,$B$4&lt;=2958465,$B$4=INT($B$4)),FALSE)),"確認日を確認",IF(NOT(IF(ISNUMBER(K143),AND(K143&gt;=1,K143&lt;=2958465,K143=INT(K143)),FALSE)),"基準日を確認",IF(K143&gt;$B$4,"基準日が未来",$B$4-K143)))))</x:f>
      </x:c>
      <x:c r="N143" s="21"/>
      <x:c r="O143" s="21"/>
      <x:c r="P143" s="28"/>
      <x:c r="Q143" s="21"/>
      <x:c r="R143" s="21"/>
      <x:c r="S143" s="21"/>
      <x:c r="T143" s="21"/>
      <x:c r="U143" s="21"/>
      <x:c r="V143" s="21"/>
      <x:c r="W143" s="28"/>
      <x:c r="X143" s="28"/>
      <x:c r="Y143" s="21"/>
      <x:c r="Z143" s="21"/>
      <x:c r="AA143" s="24"/>
      <x:c r="AB143" s="21"/>
      <x:c r="AC143" s="22" t="str">
        <x:f>IF(COUNTA(A143:I143,K143:L143,N143:AB143)=0,"",IF(NOT(IF(ISNUMBER($B$4),AND($B$4&gt;=1,$B$4&lt;=2958465,$B$4=INT($B$4)),FALSE)),"確認日を確認",IF(AND(IF(ISNUMBER(X143),AND(X143&gt;=1,X143&lt;=2958465,X143=INT(X143)),FALSE),X143&lt;=$B$4,IF(ISNUMBER(K143),X143&gt;=K143,FALSE),IF(ISNUMBER(P143),X143&gt;=P143,FALSE),ISNUMBER(AA143),AA143&gt;=0,ISNUMBER(G143),AA143&lt;=G143,AB143&lt;&gt;""),"完了",IF(ISBLANK(W143),"期限未入力",IF(NOT(IF(ISNUMBER(W143),AND(W143&gt;=1,W143&lt;=2958465,W143=INT(W143)),FALSE)),"期限を確認",IF(W143&lt;$B$4,"期限超過",IF(W143=$B$4,"本日期限","未完了")))))))</x:f>
      </x:c>
      <x:c r="AD143" s="22" t="str">
        <x:f>IF(COUNTA(A143:I143,K143:L143,N143:AB143)=0,"",IF(A143="","管理番号を入力",IF(COUNTIFS($A$12:$A$211,A143)&gt;1,"管理番号が重複",IF(AND(B143&lt;&gt;"原材料",B143&lt;&gt;"仕掛品",B143&lt;&gt;"製品",B143&lt;&gt;"補修用",B143&lt;&gt;"保留品",B143&lt;&gt;"受注生産用",B143&lt;&gt;"試作用",B143&lt;&gt;"顧客支給品",B143&lt;&gt;"その他"),"在庫区分を選択",IF(C143="","品番を入力",IF(D143="","品名・仕様を入力",IF(F143="","保管場所を入力",IF(ISBLANK(G143),"現有数量を入力",IF(NOT(AND(ISNUMBER(G143),G143&gt;=0)),"現有数量を確認",IF(H143="","単位を入力",IF(ISBLANK(I143),"在庫単価を入力",IF(NOT(AND(ISNUMBER(I143),I143&gt;=0)),"在庫単価を確認",IF(Y143="","単価の基準を入力",IF(NOT(ISNUMBER(M143)),"確認日・基準日を確認",IF(AND(L143&lt;&gt;"最終出庫日",L143&lt;&gt;"最終工程実績日",L143&lt;&gt;"最終出荷日",L143&lt;&gt;"最終引当解除日",L143&lt;&gt;"入庫日（未使用）",L143&lt;&gt;"製造指示日（暫定）",L143&lt;&gt;"作業票記録日（暫定）",L143&lt;&gt;"検査記録日（暫定）",L143&lt;&gt;"現物表示日（暫定）",L143&lt;&gt;"その他"),"基準日の種類を選択",IF(N143="","最終移動内容を入力",IF(AND(O143&lt;&gt;"見込み違い",O143&lt;&gt;"受注取消・失注",O143&lt;&gt;"設計変更",O143&lt;&gt;"仕様変更",O143&lt;&gt;"最小発注量",O143&lt;&gt;"発注過多",O143&lt;&gt;"工程停止",O143&lt;&gt;"不良・選別待ち",O143&lt;&gt;"余り材",O143&lt;&gt;"保管場所不明",O143&lt;&gt;"その他"),"滞留理由を選択",IF(AND(O143="その他",Z143=""),"その他の理由を補足",IF(P143="","現物確認日を入力",IF(NOT(IF(ISNUMBER(P143),AND(P143&gt;=1,P143&lt;=2958465,P143=INT(P143)),FALSE)),"現物確認日を確認",IF(P143&gt;$B$4,"現物確認日が未来",IF(AND(Q143&lt;&gt;"使用可",Q143&lt;&gt;"条件付き可",Q143&lt;&gt;"不可",Q143&lt;&gt;"要確認"),"品質・使用可否を選択",IF(R143="","需要見込みを入力（不明も可）",IF(AND(S143&lt;&gt;"保管継続",S143&lt;&gt;"発注停止",S143&lt;&gt;"優先使用",S143&lt;&gt;"転用",S143&lt;&gt;"再加工",S143&lt;&gt;"売却検討",S143&lt;&gt;"廃棄検討",S143&lt;&gt;"要調査"),"処置区分を選択",IF(T143="","処置案・使用条件を入力",IF(U143="","担当者を入力",IF(V143="","決裁者を入力",IF(ISBLANK(W143),"期限を入力",IF(NOT(IF(ISNUMBER(W143),AND(W143&gt;=1,W143&lt;=2958465,W143=INT(W143)),FALSE)),"期限を確認",IF(AND(NOT(ISBLANK(X143)),NOT(IF(ISNUMBER(X143),AND(X143&gt;=1,X143&lt;=2958465,X143=INT(X143)),FALSE))),"完了日を確認",IF(AND(NOT(ISBLANK(X143)),X143&gt;$B$4),"完了日が未来",IF(AND(NOT(ISBLANK(X143)),OR(ISBLANK(AA143),AB143="")),"完了時残数量・処置結果を入力",IF(AND(NOT(ISBLANK(X143)),NOT(AND(ISNUMBER(AA143),AA143&gt;=0,AA143&lt;=G143))),"完了時残数量を確認",IF(AND(NOT(ISBLANK(X143)),X143&lt;K143),"完了日が基準日より前",IF(AND(NOT(ISBLANK(X143)),X143&lt;P143),"完了日が現物確認日より前","")))))))))))))))))))))))))))))))))))</x:f>
      </x:c>
    </x:row>
    <x:row r="144" ht="30" customHeight="1">
      <x:c r="A144" s="29"/>
      <x:c r="B144" s="21"/>
      <x:c r="C144" s="29"/>
      <x:c r="D144" s="21"/>
      <x:c r="E144" s="29"/>
      <x:c r="F144" s="21"/>
      <x:c r="G144" s="24"/>
      <x:c r="H144" s="21"/>
      <x:c r="I144" s="24"/>
      <x:c r="J144" s="26" t="str">
        <x:f>IF(COUNTA(A144:I144,K144:L144,N144:AB144)=0,"",IF(OR(ISBLANK(G144),ISBLANK(I144)),"未入力",IF(AND(ISNUMBER(G144),ISNUMBER(I144),G144&gt;=0,I144&gt;=0),G144*I144,"数量・単価を確認")))</x:f>
      </x:c>
      <x:c r="K144" s="28"/>
      <x:c r="L144" s="21"/>
      <x:c r="M144" s="26" t="str">
        <x:f>IF(COUNTA(A144:I144,K144:L144,N144:AB144)=0,"",IF(ISBLANK(K144),"基準日未入力",IF(NOT(IF(ISNUMBER($B$4),AND($B$4&gt;=1,$B$4&lt;=2958465,$B$4=INT($B$4)),FALSE)),"確認日を確認",IF(NOT(IF(ISNUMBER(K144),AND(K144&gt;=1,K144&lt;=2958465,K144=INT(K144)),FALSE)),"基準日を確認",IF(K144&gt;$B$4,"基準日が未来",$B$4-K144)))))</x:f>
      </x:c>
      <x:c r="N144" s="21"/>
      <x:c r="O144" s="21"/>
      <x:c r="P144" s="28"/>
      <x:c r="Q144" s="21"/>
      <x:c r="R144" s="21"/>
      <x:c r="S144" s="21"/>
      <x:c r="T144" s="21"/>
      <x:c r="U144" s="21"/>
      <x:c r="V144" s="21"/>
      <x:c r="W144" s="28"/>
      <x:c r="X144" s="28"/>
      <x:c r="Y144" s="21"/>
      <x:c r="Z144" s="21"/>
      <x:c r="AA144" s="24"/>
      <x:c r="AB144" s="21"/>
      <x:c r="AC144" s="22" t="str">
        <x:f>IF(COUNTA(A144:I144,K144:L144,N144:AB144)=0,"",IF(NOT(IF(ISNUMBER($B$4),AND($B$4&gt;=1,$B$4&lt;=2958465,$B$4=INT($B$4)),FALSE)),"確認日を確認",IF(AND(IF(ISNUMBER(X144),AND(X144&gt;=1,X144&lt;=2958465,X144=INT(X144)),FALSE),X144&lt;=$B$4,IF(ISNUMBER(K144),X144&gt;=K144,FALSE),IF(ISNUMBER(P144),X144&gt;=P144,FALSE),ISNUMBER(AA144),AA144&gt;=0,ISNUMBER(G144),AA144&lt;=G144,AB144&lt;&gt;""),"完了",IF(ISBLANK(W144),"期限未入力",IF(NOT(IF(ISNUMBER(W144),AND(W144&gt;=1,W144&lt;=2958465,W144=INT(W144)),FALSE)),"期限を確認",IF(W144&lt;$B$4,"期限超過",IF(W144=$B$4,"本日期限","未完了")))))))</x:f>
      </x:c>
      <x:c r="AD144" s="22" t="str">
        <x:f>IF(COUNTA(A144:I144,K144:L144,N144:AB144)=0,"",IF(A144="","管理番号を入力",IF(COUNTIFS($A$12:$A$211,A144)&gt;1,"管理番号が重複",IF(AND(B144&lt;&gt;"原材料",B144&lt;&gt;"仕掛品",B144&lt;&gt;"製品",B144&lt;&gt;"補修用",B144&lt;&gt;"保留品",B144&lt;&gt;"受注生産用",B144&lt;&gt;"試作用",B144&lt;&gt;"顧客支給品",B144&lt;&gt;"その他"),"在庫区分を選択",IF(C144="","品番を入力",IF(D144="","品名・仕様を入力",IF(F144="","保管場所を入力",IF(ISBLANK(G144),"現有数量を入力",IF(NOT(AND(ISNUMBER(G144),G144&gt;=0)),"現有数量を確認",IF(H144="","単位を入力",IF(ISBLANK(I144),"在庫単価を入力",IF(NOT(AND(ISNUMBER(I144),I144&gt;=0)),"在庫単価を確認",IF(Y144="","単価の基準を入力",IF(NOT(ISNUMBER(M144)),"確認日・基準日を確認",IF(AND(L144&lt;&gt;"最終出庫日",L144&lt;&gt;"最終工程実績日",L144&lt;&gt;"最終出荷日",L144&lt;&gt;"最終引当解除日",L144&lt;&gt;"入庫日（未使用）",L144&lt;&gt;"製造指示日（暫定）",L144&lt;&gt;"作業票記録日（暫定）",L144&lt;&gt;"検査記録日（暫定）",L144&lt;&gt;"現物表示日（暫定）",L144&lt;&gt;"その他"),"基準日の種類を選択",IF(N144="","最終移動内容を入力",IF(AND(O144&lt;&gt;"見込み違い",O144&lt;&gt;"受注取消・失注",O144&lt;&gt;"設計変更",O144&lt;&gt;"仕様変更",O144&lt;&gt;"最小発注量",O144&lt;&gt;"発注過多",O144&lt;&gt;"工程停止",O144&lt;&gt;"不良・選別待ち",O144&lt;&gt;"余り材",O144&lt;&gt;"保管場所不明",O144&lt;&gt;"その他"),"滞留理由を選択",IF(AND(O144="その他",Z144=""),"その他の理由を補足",IF(P144="","現物確認日を入力",IF(NOT(IF(ISNUMBER(P144),AND(P144&gt;=1,P144&lt;=2958465,P144=INT(P144)),FALSE)),"現物確認日を確認",IF(P144&gt;$B$4,"現物確認日が未来",IF(AND(Q144&lt;&gt;"使用可",Q144&lt;&gt;"条件付き可",Q144&lt;&gt;"不可",Q144&lt;&gt;"要確認"),"品質・使用可否を選択",IF(R144="","需要見込みを入力（不明も可）",IF(AND(S144&lt;&gt;"保管継続",S144&lt;&gt;"発注停止",S144&lt;&gt;"優先使用",S144&lt;&gt;"転用",S144&lt;&gt;"再加工",S144&lt;&gt;"売却検討",S144&lt;&gt;"廃棄検討",S144&lt;&gt;"要調査"),"処置区分を選択",IF(T144="","処置案・使用条件を入力",IF(U144="","担当者を入力",IF(V144="","決裁者を入力",IF(ISBLANK(W144),"期限を入力",IF(NOT(IF(ISNUMBER(W144),AND(W144&gt;=1,W144&lt;=2958465,W144=INT(W144)),FALSE)),"期限を確認",IF(AND(NOT(ISBLANK(X144)),NOT(IF(ISNUMBER(X144),AND(X144&gt;=1,X144&lt;=2958465,X144=INT(X144)),FALSE))),"完了日を確認",IF(AND(NOT(ISBLANK(X144)),X144&gt;$B$4),"完了日が未来",IF(AND(NOT(ISBLANK(X144)),OR(ISBLANK(AA144),AB144="")),"完了時残数量・処置結果を入力",IF(AND(NOT(ISBLANK(X144)),NOT(AND(ISNUMBER(AA144),AA144&gt;=0,AA144&lt;=G144))),"完了時残数量を確認",IF(AND(NOT(ISBLANK(X144)),X144&lt;K144),"完了日が基準日より前",IF(AND(NOT(ISBLANK(X144)),X144&lt;P144),"完了日が現物確認日より前","")))))))))))))))))))))))))))))))))))</x:f>
      </x:c>
    </x:row>
    <x:row r="145" ht="30" customHeight="1">
      <x:c r="A145" s="29"/>
      <x:c r="B145" s="21"/>
      <x:c r="C145" s="29"/>
      <x:c r="D145" s="21"/>
      <x:c r="E145" s="29"/>
      <x:c r="F145" s="21"/>
      <x:c r="G145" s="24"/>
      <x:c r="H145" s="21"/>
      <x:c r="I145" s="24"/>
      <x:c r="J145" s="26" t="str">
        <x:f>IF(COUNTA(A145:I145,K145:L145,N145:AB145)=0,"",IF(OR(ISBLANK(G145),ISBLANK(I145)),"未入力",IF(AND(ISNUMBER(G145),ISNUMBER(I145),G145&gt;=0,I145&gt;=0),G145*I145,"数量・単価を確認")))</x:f>
      </x:c>
      <x:c r="K145" s="28"/>
      <x:c r="L145" s="21"/>
      <x:c r="M145" s="26" t="str">
        <x:f>IF(COUNTA(A145:I145,K145:L145,N145:AB145)=0,"",IF(ISBLANK(K145),"基準日未入力",IF(NOT(IF(ISNUMBER($B$4),AND($B$4&gt;=1,$B$4&lt;=2958465,$B$4=INT($B$4)),FALSE)),"確認日を確認",IF(NOT(IF(ISNUMBER(K145),AND(K145&gt;=1,K145&lt;=2958465,K145=INT(K145)),FALSE)),"基準日を確認",IF(K145&gt;$B$4,"基準日が未来",$B$4-K145)))))</x:f>
      </x:c>
      <x:c r="N145" s="21"/>
      <x:c r="O145" s="21"/>
      <x:c r="P145" s="28"/>
      <x:c r="Q145" s="21"/>
      <x:c r="R145" s="21"/>
      <x:c r="S145" s="21"/>
      <x:c r="T145" s="21"/>
      <x:c r="U145" s="21"/>
      <x:c r="V145" s="21"/>
      <x:c r="W145" s="28"/>
      <x:c r="X145" s="28"/>
      <x:c r="Y145" s="21"/>
      <x:c r="Z145" s="21"/>
      <x:c r="AA145" s="24"/>
      <x:c r="AB145" s="21"/>
      <x:c r="AC145" s="22" t="str">
        <x:f>IF(COUNTA(A145:I145,K145:L145,N145:AB145)=0,"",IF(NOT(IF(ISNUMBER($B$4),AND($B$4&gt;=1,$B$4&lt;=2958465,$B$4=INT($B$4)),FALSE)),"確認日を確認",IF(AND(IF(ISNUMBER(X145),AND(X145&gt;=1,X145&lt;=2958465,X145=INT(X145)),FALSE),X145&lt;=$B$4,IF(ISNUMBER(K145),X145&gt;=K145,FALSE),IF(ISNUMBER(P145),X145&gt;=P145,FALSE),ISNUMBER(AA145),AA145&gt;=0,ISNUMBER(G145),AA145&lt;=G145,AB145&lt;&gt;""),"完了",IF(ISBLANK(W145),"期限未入力",IF(NOT(IF(ISNUMBER(W145),AND(W145&gt;=1,W145&lt;=2958465,W145=INT(W145)),FALSE)),"期限を確認",IF(W145&lt;$B$4,"期限超過",IF(W145=$B$4,"本日期限","未完了")))))))</x:f>
      </x:c>
      <x:c r="AD145" s="22" t="str">
        <x:f>IF(COUNTA(A145:I145,K145:L145,N145:AB145)=0,"",IF(A145="","管理番号を入力",IF(COUNTIFS($A$12:$A$211,A145)&gt;1,"管理番号が重複",IF(AND(B145&lt;&gt;"原材料",B145&lt;&gt;"仕掛品",B145&lt;&gt;"製品",B145&lt;&gt;"補修用",B145&lt;&gt;"保留品",B145&lt;&gt;"受注生産用",B145&lt;&gt;"試作用",B145&lt;&gt;"顧客支給品",B145&lt;&gt;"その他"),"在庫区分を選択",IF(C145="","品番を入力",IF(D145="","品名・仕様を入力",IF(F145="","保管場所を入力",IF(ISBLANK(G145),"現有数量を入力",IF(NOT(AND(ISNUMBER(G145),G145&gt;=0)),"現有数量を確認",IF(H145="","単位を入力",IF(ISBLANK(I145),"在庫単価を入力",IF(NOT(AND(ISNUMBER(I145),I145&gt;=0)),"在庫単価を確認",IF(Y145="","単価の基準を入力",IF(NOT(ISNUMBER(M145)),"確認日・基準日を確認",IF(AND(L145&lt;&gt;"最終出庫日",L145&lt;&gt;"最終工程実績日",L145&lt;&gt;"最終出荷日",L145&lt;&gt;"最終引当解除日",L145&lt;&gt;"入庫日（未使用）",L145&lt;&gt;"製造指示日（暫定）",L145&lt;&gt;"作業票記録日（暫定）",L145&lt;&gt;"検査記録日（暫定）",L145&lt;&gt;"現物表示日（暫定）",L145&lt;&gt;"その他"),"基準日の種類を選択",IF(N145="","最終移動内容を入力",IF(AND(O145&lt;&gt;"見込み違い",O145&lt;&gt;"受注取消・失注",O145&lt;&gt;"設計変更",O145&lt;&gt;"仕様変更",O145&lt;&gt;"最小発注量",O145&lt;&gt;"発注過多",O145&lt;&gt;"工程停止",O145&lt;&gt;"不良・選別待ち",O145&lt;&gt;"余り材",O145&lt;&gt;"保管場所不明",O145&lt;&gt;"その他"),"滞留理由を選択",IF(AND(O145="その他",Z145=""),"その他の理由を補足",IF(P145="","現物確認日を入力",IF(NOT(IF(ISNUMBER(P145),AND(P145&gt;=1,P145&lt;=2958465,P145=INT(P145)),FALSE)),"現物確認日を確認",IF(P145&gt;$B$4,"現物確認日が未来",IF(AND(Q145&lt;&gt;"使用可",Q145&lt;&gt;"条件付き可",Q145&lt;&gt;"不可",Q145&lt;&gt;"要確認"),"品質・使用可否を選択",IF(R145="","需要見込みを入力（不明も可）",IF(AND(S145&lt;&gt;"保管継続",S145&lt;&gt;"発注停止",S145&lt;&gt;"優先使用",S145&lt;&gt;"転用",S145&lt;&gt;"再加工",S145&lt;&gt;"売却検討",S145&lt;&gt;"廃棄検討",S145&lt;&gt;"要調査"),"処置区分を選択",IF(T145="","処置案・使用条件を入力",IF(U145="","担当者を入力",IF(V145="","決裁者を入力",IF(ISBLANK(W145),"期限を入力",IF(NOT(IF(ISNUMBER(W145),AND(W145&gt;=1,W145&lt;=2958465,W145=INT(W145)),FALSE)),"期限を確認",IF(AND(NOT(ISBLANK(X145)),NOT(IF(ISNUMBER(X145),AND(X145&gt;=1,X145&lt;=2958465,X145=INT(X145)),FALSE))),"完了日を確認",IF(AND(NOT(ISBLANK(X145)),X145&gt;$B$4),"完了日が未来",IF(AND(NOT(ISBLANK(X145)),OR(ISBLANK(AA145),AB145="")),"完了時残数量・処置結果を入力",IF(AND(NOT(ISBLANK(X145)),NOT(AND(ISNUMBER(AA145),AA145&gt;=0,AA145&lt;=G145))),"完了時残数量を確認",IF(AND(NOT(ISBLANK(X145)),X145&lt;K145),"完了日が基準日より前",IF(AND(NOT(ISBLANK(X145)),X145&lt;P145),"完了日が現物確認日より前","")))))))))))))))))))))))))))))))))))</x:f>
      </x:c>
    </x:row>
    <x:row r="146" ht="30" customHeight="1">
      <x:c r="A146" s="29"/>
      <x:c r="B146" s="21"/>
      <x:c r="C146" s="29"/>
      <x:c r="D146" s="21"/>
      <x:c r="E146" s="29"/>
      <x:c r="F146" s="21"/>
      <x:c r="G146" s="24"/>
      <x:c r="H146" s="21"/>
      <x:c r="I146" s="24"/>
      <x:c r="J146" s="26" t="str">
        <x:f>IF(COUNTA(A146:I146,K146:L146,N146:AB146)=0,"",IF(OR(ISBLANK(G146),ISBLANK(I146)),"未入力",IF(AND(ISNUMBER(G146),ISNUMBER(I146),G146&gt;=0,I146&gt;=0),G146*I146,"数量・単価を確認")))</x:f>
      </x:c>
      <x:c r="K146" s="28"/>
      <x:c r="L146" s="21"/>
      <x:c r="M146" s="26" t="str">
        <x:f>IF(COUNTA(A146:I146,K146:L146,N146:AB146)=0,"",IF(ISBLANK(K146),"基準日未入力",IF(NOT(IF(ISNUMBER($B$4),AND($B$4&gt;=1,$B$4&lt;=2958465,$B$4=INT($B$4)),FALSE)),"確認日を確認",IF(NOT(IF(ISNUMBER(K146),AND(K146&gt;=1,K146&lt;=2958465,K146=INT(K146)),FALSE)),"基準日を確認",IF(K146&gt;$B$4,"基準日が未来",$B$4-K146)))))</x:f>
      </x:c>
      <x:c r="N146" s="21"/>
      <x:c r="O146" s="21"/>
      <x:c r="P146" s="28"/>
      <x:c r="Q146" s="21"/>
      <x:c r="R146" s="21"/>
      <x:c r="S146" s="21"/>
      <x:c r="T146" s="21"/>
      <x:c r="U146" s="21"/>
      <x:c r="V146" s="21"/>
      <x:c r="W146" s="28"/>
      <x:c r="X146" s="28"/>
      <x:c r="Y146" s="21"/>
      <x:c r="Z146" s="21"/>
      <x:c r="AA146" s="24"/>
      <x:c r="AB146" s="21"/>
      <x:c r="AC146" s="22" t="str">
        <x:f>IF(COUNTA(A146:I146,K146:L146,N146:AB146)=0,"",IF(NOT(IF(ISNUMBER($B$4),AND($B$4&gt;=1,$B$4&lt;=2958465,$B$4=INT($B$4)),FALSE)),"確認日を確認",IF(AND(IF(ISNUMBER(X146),AND(X146&gt;=1,X146&lt;=2958465,X146=INT(X146)),FALSE),X146&lt;=$B$4,IF(ISNUMBER(K146),X146&gt;=K146,FALSE),IF(ISNUMBER(P146),X146&gt;=P146,FALSE),ISNUMBER(AA146),AA146&gt;=0,ISNUMBER(G146),AA146&lt;=G146,AB146&lt;&gt;""),"完了",IF(ISBLANK(W146),"期限未入力",IF(NOT(IF(ISNUMBER(W146),AND(W146&gt;=1,W146&lt;=2958465,W146=INT(W146)),FALSE)),"期限を確認",IF(W146&lt;$B$4,"期限超過",IF(W146=$B$4,"本日期限","未完了")))))))</x:f>
      </x:c>
      <x:c r="AD146" s="22" t="str">
        <x:f>IF(COUNTA(A146:I146,K146:L146,N146:AB146)=0,"",IF(A146="","管理番号を入力",IF(COUNTIFS($A$12:$A$211,A146)&gt;1,"管理番号が重複",IF(AND(B146&lt;&gt;"原材料",B146&lt;&gt;"仕掛品",B146&lt;&gt;"製品",B146&lt;&gt;"補修用",B146&lt;&gt;"保留品",B146&lt;&gt;"受注生産用",B146&lt;&gt;"試作用",B146&lt;&gt;"顧客支給品",B146&lt;&gt;"その他"),"在庫区分を選択",IF(C146="","品番を入力",IF(D146="","品名・仕様を入力",IF(F146="","保管場所を入力",IF(ISBLANK(G146),"現有数量を入力",IF(NOT(AND(ISNUMBER(G146),G146&gt;=0)),"現有数量を確認",IF(H146="","単位を入力",IF(ISBLANK(I146),"在庫単価を入力",IF(NOT(AND(ISNUMBER(I146),I146&gt;=0)),"在庫単価を確認",IF(Y146="","単価の基準を入力",IF(NOT(ISNUMBER(M146)),"確認日・基準日を確認",IF(AND(L146&lt;&gt;"最終出庫日",L146&lt;&gt;"最終工程実績日",L146&lt;&gt;"最終出荷日",L146&lt;&gt;"最終引当解除日",L146&lt;&gt;"入庫日（未使用）",L146&lt;&gt;"製造指示日（暫定）",L146&lt;&gt;"作業票記録日（暫定）",L146&lt;&gt;"検査記録日（暫定）",L146&lt;&gt;"現物表示日（暫定）",L146&lt;&gt;"その他"),"基準日の種類を選択",IF(N146="","最終移動内容を入力",IF(AND(O146&lt;&gt;"見込み違い",O146&lt;&gt;"受注取消・失注",O146&lt;&gt;"設計変更",O146&lt;&gt;"仕様変更",O146&lt;&gt;"最小発注量",O146&lt;&gt;"発注過多",O146&lt;&gt;"工程停止",O146&lt;&gt;"不良・選別待ち",O146&lt;&gt;"余り材",O146&lt;&gt;"保管場所不明",O146&lt;&gt;"その他"),"滞留理由を選択",IF(AND(O146="その他",Z146=""),"その他の理由を補足",IF(P146="","現物確認日を入力",IF(NOT(IF(ISNUMBER(P146),AND(P146&gt;=1,P146&lt;=2958465,P146=INT(P146)),FALSE)),"現物確認日を確認",IF(P146&gt;$B$4,"現物確認日が未来",IF(AND(Q146&lt;&gt;"使用可",Q146&lt;&gt;"条件付き可",Q146&lt;&gt;"不可",Q146&lt;&gt;"要確認"),"品質・使用可否を選択",IF(R146="","需要見込みを入力（不明も可）",IF(AND(S146&lt;&gt;"保管継続",S146&lt;&gt;"発注停止",S146&lt;&gt;"優先使用",S146&lt;&gt;"転用",S146&lt;&gt;"再加工",S146&lt;&gt;"売却検討",S146&lt;&gt;"廃棄検討",S146&lt;&gt;"要調査"),"処置区分を選択",IF(T146="","処置案・使用条件を入力",IF(U146="","担当者を入力",IF(V146="","決裁者を入力",IF(ISBLANK(W146),"期限を入力",IF(NOT(IF(ISNUMBER(W146),AND(W146&gt;=1,W146&lt;=2958465,W146=INT(W146)),FALSE)),"期限を確認",IF(AND(NOT(ISBLANK(X146)),NOT(IF(ISNUMBER(X146),AND(X146&gt;=1,X146&lt;=2958465,X146=INT(X146)),FALSE))),"完了日を確認",IF(AND(NOT(ISBLANK(X146)),X146&gt;$B$4),"完了日が未来",IF(AND(NOT(ISBLANK(X146)),OR(ISBLANK(AA146),AB146="")),"完了時残数量・処置結果を入力",IF(AND(NOT(ISBLANK(X146)),NOT(AND(ISNUMBER(AA146),AA146&gt;=0,AA146&lt;=G146))),"完了時残数量を確認",IF(AND(NOT(ISBLANK(X146)),X146&lt;K146),"完了日が基準日より前",IF(AND(NOT(ISBLANK(X146)),X146&lt;P146),"完了日が現物確認日より前","")))))))))))))))))))))))))))))))))))</x:f>
      </x:c>
    </x:row>
    <x:row r="147" ht="30" customHeight="1">
      <x:c r="A147" s="29"/>
      <x:c r="B147" s="21"/>
      <x:c r="C147" s="29"/>
      <x:c r="D147" s="21"/>
      <x:c r="E147" s="29"/>
      <x:c r="F147" s="21"/>
      <x:c r="G147" s="24"/>
      <x:c r="H147" s="21"/>
      <x:c r="I147" s="24"/>
      <x:c r="J147" s="26" t="str">
        <x:f>IF(COUNTA(A147:I147,K147:L147,N147:AB147)=0,"",IF(OR(ISBLANK(G147),ISBLANK(I147)),"未入力",IF(AND(ISNUMBER(G147),ISNUMBER(I147),G147&gt;=0,I147&gt;=0),G147*I147,"数量・単価を確認")))</x:f>
      </x:c>
      <x:c r="K147" s="28"/>
      <x:c r="L147" s="21"/>
      <x:c r="M147" s="26" t="str">
        <x:f>IF(COUNTA(A147:I147,K147:L147,N147:AB147)=0,"",IF(ISBLANK(K147),"基準日未入力",IF(NOT(IF(ISNUMBER($B$4),AND($B$4&gt;=1,$B$4&lt;=2958465,$B$4=INT($B$4)),FALSE)),"確認日を確認",IF(NOT(IF(ISNUMBER(K147),AND(K147&gt;=1,K147&lt;=2958465,K147=INT(K147)),FALSE)),"基準日を確認",IF(K147&gt;$B$4,"基準日が未来",$B$4-K147)))))</x:f>
      </x:c>
      <x:c r="N147" s="21"/>
      <x:c r="O147" s="21"/>
      <x:c r="P147" s="28"/>
      <x:c r="Q147" s="21"/>
      <x:c r="R147" s="21"/>
      <x:c r="S147" s="21"/>
      <x:c r="T147" s="21"/>
      <x:c r="U147" s="21"/>
      <x:c r="V147" s="21"/>
      <x:c r="W147" s="28"/>
      <x:c r="X147" s="28"/>
      <x:c r="Y147" s="21"/>
      <x:c r="Z147" s="21"/>
      <x:c r="AA147" s="24"/>
      <x:c r="AB147" s="21"/>
      <x:c r="AC147" s="22" t="str">
        <x:f>IF(COUNTA(A147:I147,K147:L147,N147:AB147)=0,"",IF(NOT(IF(ISNUMBER($B$4),AND($B$4&gt;=1,$B$4&lt;=2958465,$B$4=INT($B$4)),FALSE)),"確認日を確認",IF(AND(IF(ISNUMBER(X147),AND(X147&gt;=1,X147&lt;=2958465,X147=INT(X147)),FALSE),X147&lt;=$B$4,IF(ISNUMBER(K147),X147&gt;=K147,FALSE),IF(ISNUMBER(P147),X147&gt;=P147,FALSE),ISNUMBER(AA147),AA147&gt;=0,ISNUMBER(G147),AA147&lt;=G147,AB147&lt;&gt;""),"完了",IF(ISBLANK(W147),"期限未入力",IF(NOT(IF(ISNUMBER(W147),AND(W147&gt;=1,W147&lt;=2958465,W147=INT(W147)),FALSE)),"期限を確認",IF(W147&lt;$B$4,"期限超過",IF(W147=$B$4,"本日期限","未完了")))))))</x:f>
      </x:c>
      <x:c r="AD147" s="22" t="str">
        <x:f>IF(COUNTA(A147:I147,K147:L147,N147:AB147)=0,"",IF(A147="","管理番号を入力",IF(COUNTIFS($A$12:$A$211,A147)&gt;1,"管理番号が重複",IF(AND(B147&lt;&gt;"原材料",B147&lt;&gt;"仕掛品",B147&lt;&gt;"製品",B147&lt;&gt;"補修用",B147&lt;&gt;"保留品",B147&lt;&gt;"受注生産用",B147&lt;&gt;"試作用",B147&lt;&gt;"顧客支給品",B147&lt;&gt;"その他"),"在庫区分を選択",IF(C147="","品番を入力",IF(D147="","品名・仕様を入力",IF(F147="","保管場所を入力",IF(ISBLANK(G147),"現有数量を入力",IF(NOT(AND(ISNUMBER(G147),G147&gt;=0)),"現有数量を確認",IF(H147="","単位を入力",IF(ISBLANK(I147),"在庫単価を入力",IF(NOT(AND(ISNUMBER(I147),I147&gt;=0)),"在庫単価を確認",IF(Y147="","単価の基準を入力",IF(NOT(ISNUMBER(M147)),"確認日・基準日を確認",IF(AND(L147&lt;&gt;"最終出庫日",L147&lt;&gt;"最終工程実績日",L147&lt;&gt;"最終出荷日",L147&lt;&gt;"最終引当解除日",L147&lt;&gt;"入庫日（未使用）",L147&lt;&gt;"製造指示日（暫定）",L147&lt;&gt;"作業票記録日（暫定）",L147&lt;&gt;"検査記録日（暫定）",L147&lt;&gt;"現物表示日（暫定）",L147&lt;&gt;"その他"),"基準日の種類を選択",IF(N147="","最終移動内容を入力",IF(AND(O147&lt;&gt;"見込み違い",O147&lt;&gt;"受注取消・失注",O147&lt;&gt;"設計変更",O147&lt;&gt;"仕様変更",O147&lt;&gt;"最小発注量",O147&lt;&gt;"発注過多",O147&lt;&gt;"工程停止",O147&lt;&gt;"不良・選別待ち",O147&lt;&gt;"余り材",O147&lt;&gt;"保管場所不明",O147&lt;&gt;"その他"),"滞留理由を選択",IF(AND(O147="その他",Z147=""),"その他の理由を補足",IF(P147="","現物確認日を入力",IF(NOT(IF(ISNUMBER(P147),AND(P147&gt;=1,P147&lt;=2958465,P147=INT(P147)),FALSE)),"現物確認日を確認",IF(P147&gt;$B$4,"現物確認日が未来",IF(AND(Q147&lt;&gt;"使用可",Q147&lt;&gt;"条件付き可",Q147&lt;&gt;"不可",Q147&lt;&gt;"要確認"),"品質・使用可否を選択",IF(R147="","需要見込みを入力（不明も可）",IF(AND(S147&lt;&gt;"保管継続",S147&lt;&gt;"発注停止",S147&lt;&gt;"優先使用",S147&lt;&gt;"転用",S147&lt;&gt;"再加工",S147&lt;&gt;"売却検討",S147&lt;&gt;"廃棄検討",S147&lt;&gt;"要調査"),"処置区分を選択",IF(T147="","処置案・使用条件を入力",IF(U147="","担当者を入力",IF(V147="","決裁者を入力",IF(ISBLANK(W147),"期限を入力",IF(NOT(IF(ISNUMBER(W147),AND(W147&gt;=1,W147&lt;=2958465,W147=INT(W147)),FALSE)),"期限を確認",IF(AND(NOT(ISBLANK(X147)),NOT(IF(ISNUMBER(X147),AND(X147&gt;=1,X147&lt;=2958465,X147=INT(X147)),FALSE))),"完了日を確認",IF(AND(NOT(ISBLANK(X147)),X147&gt;$B$4),"完了日が未来",IF(AND(NOT(ISBLANK(X147)),OR(ISBLANK(AA147),AB147="")),"完了時残数量・処置結果を入力",IF(AND(NOT(ISBLANK(X147)),NOT(AND(ISNUMBER(AA147),AA147&gt;=0,AA147&lt;=G147))),"完了時残数量を確認",IF(AND(NOT(ISBLANK(X147)),X147&lt;K147),"完了日が基準日より前",IF(AND(NOT(ISBLANK(X147)),X147&lt;P147),"完了日が現物確認日より前","")))))))))))))))))))))))))))))))))))</x:f>
      </x:c>
    </x:row>
    <x:row r="148" ht="30" customHeight="1">
      <x:c r="A148" s="29"/>
      <x:c r="B148" s="21"/>
      <x:c r="C148" s="29"/>
      <x:c r="D148" s="21"/>
      <x:c r="E148" s="29"/>
      <x:c r="F148" s="21"/>
      <x:c r="G148" s="24"/>
      <x:c r="H148" s="21"/>
      <x:c r="I148" s="24"/>
      <x:c r="J148" s="26" t="str">
        <x:f>IF(COUNTA(A148:I148,K148:L148,N148:AB148)=0,"",IF(OR(ISBLANK(G148),ISBLANK(I148)),"未入力",IF(AND(ISNUMBER(G148),ISNUMBER(I148),G148&gt;=0,I148&gt;=0),G148*I148,"数量・単価を確認")))</x:f>
      </x:c>
      <x:c r="K148" s="28"/>
      <x:c r="L148" s="21"/>
      <x:c r="M148" s="26" t="str">
        <x:f>IF(COUNTA(A148:I148,K148:L148,N148:AB148)=0,"",IF(ISBLANK(K148),"基準日未入力",IF(NOT(IF(ISNUMBER($B$4),AND($B$4&gt;=1,$B$4&lt;=2958465,$B$4=INT($B$4)),FALSE)),"確認日を確認",IF(NOT(IF(ISNUMBER(K148),AND(K148&gt;=1,K148&lt;=2958465,K148=INT(K148)),FALSE)),"基準日を確認",IF(K148&gt;$B$4,"基準日が未来",$B$4-K148)))))</x:f>
      </x:c>
      <x:c r="N148" s="21"/>
      <x:c r="O148" s="21"/>
      <x:c r="P148" s="28"/>
      <x:c r="Q148" s="21"/>
      <x:c r="R148" s="21"/>
      <x:c r="S148" s="21"/>
      <x:c r="T148" s="21"/>
      <x:c r="U148" s="21"/>
      <x:c r="V148" s="21"/>
      <x:c r="W148" s="28"/>
      <x:c r="X148" s="28"/>
      <x:c r="Y148" s="21"/>
      <x:c r="Z148" s="21"/>
      <x:c r="AA148" s="24"/>
      <x:c r="AB148" s="21"/>
      <x:c r="AC148" s="22" t="str">
        <x:f>IF(COUNTA(A148:I148,K148:L148,N148:AB148)=0,"",IF(NOT(IF(ISNUMBER($B$4),AND($B$4&gt;=1,$B$4&lt;=2958465,$B$4=INT($B$4)),FALSE)),"確認日を確認",IF(AND(IF(ISNUMBER(X148),AND(X148&gt;=1,X148&lt;=2958465,X148=INT(X148)),FALSE),X148&lt;=$B$4,IF(ISNUMBER(K148),X148&gt;=K148,FALSE),IF(ISNUMBER(P148),X148&gt;=P148,FALSE),ISNUMBER(AA148),AA148&gt;=0,ISNUMBER(G148),AA148&lt;=G148,AB148&lt;&gt;""),"完了",IF(ISBLANK(W148),"期限未入力",IF(NOT(IF(ISNUMBER(W148),AND(W148&gt;=1,W148&lt;=2958465,W148=INT(W148)),FALSE)),"期限を確認",IF(W148&lt;$B$4,"期限超過",IF(W148=$B$4,"本日期限","未完了")))))))</x:f>
      </x:c>
      <x:c r="AD148" s="22" t="str">
        <x:f>IF(COUNTA(A148:I148,K148:L148,N148:AB148)=0,"",IF(A148="","管理番号を入力",IF(COUNTIFS($A$12:$A$211,A148)&gt;1,"管理番号が重複",IF(AND(B148&lt;&gt;"原材料",B148&lt;&gt;"仕掛品",B148&lt;&gt;"製品",B148&lt;&gt;"補修用",B148&lt;&gt;"保留品",B148&lt;&gt;"受注生産用",B148&lt;&gt;"試作用",B148&lt;&gt;"顧客支給品",B148&lt;&gt;"その他"),"在庫区分を選択",IF(C148="","品番を入力",IF(D148="","品名・仕様を入力",IF(F148="","保管場所を入力",IF(ISBLANK(G148),"現有数量を入力",IF(NOT(AND(ISNUMBER(G148),G148&gt;=0)),"現有数量を確認",IF(H148="","単位を入力",IF(ISBLANK(I148),"在庫単価を入力",IF(NOT(AND(ISNUMBER(I148),I148&gt;=0)),"在庫単価を確認",IF(Y148="","単価の基準を入力",IF(NOT(ISNUMBER(M148)),"確認日・基準日を確認",IF(AND(L148&lt;&gt;"最終出庫日",L148&lt;&gt;"最終工程実績日",L148&lt;&gt;"最終出荷日",L148&lt;&gt;"最終引当解除日",L148&lt;&gt;"入庫日（未使用）",L148&lt;&gt;"製造指示日（暫定）",L148&lt;&gt;"作業票記録日（暫定）",L148&lt;&gt;"検査記録日（暫定）",L148&lt;&gt;"現物表示日（暫定）",L148&lt;&gt;"その他"),"基準日の種類を選択",IF(N148="","最終移動内容を入力",IF(AND(O148&lt;&gt;"見込み違い",O148&lt;&gt;"受注取消・失注",O148&lt;&gt;"設計変更",O148&lt;&gt;"仕様変更",O148&lt;&gt;"最小発注量",O148&lt;&gt;"発注過多",O148&lt;&gt;"工程停止",O148&lt;&gt;"不良・選別待ち",O148&lt;&gt;"余り材",O148&lt;&gt;"保管場所不明",O148&lt;&gt;"その他"),"滞留理由を選択",IF(AND(O148="その他",Z148=""),"その他の理由を補足",IF(P148="","現物確認日を入力",IF(NOT(IF(ISNUMBER(P148),AND(P148&gt;=1,P148&lt;=2958465,P148=INT(P148)),FALSE)),"現物確認日を確認",IF(P148&gt;$B$4,"現物確認日が未来",IF(AND(Q148&lt;&gt;"使用可",Q148&lt;&gt;"条件付き可",Q148&lt;&gt;"不可",Q148&lt;&gt;"要確認"),"品質・使用可否を選択",IF(R148="","需要見込みを入力（不明も可）",IF(AND(S148&lt;&gt;"保管継続",S148&lt;&gt;"発注停止",S148&lt;&gt;"優先使用",S148&lt;&gt;"転用",S148&lt;&gt;"再加工",S148&lt;&gt;"売却検討",S148&lt;&gt;"廃棄検討",S148&lt;&gt;"要調査"),"処置区分を選択",IF(T148="","処置案・使用条件を入力",IF(U148="","担当者を入力",IF(V148="","決裁者を入力",IF(ISBLANK(W148),"期限を入力",IF(NOT(IF(ISNUMBER(W148),AND(W148&gt;=1,W148&lt;=2958465,W148=INT(W148)),FALSE)),"期限を確認",IF(AND(NOT(ISBLANK(X148)),NOT(IF(ISNUMBER(X148),AND(X148&gt;=1,X148&lt;=2958465,X148=INT(X148)),FALSE))),"完了日を確認",IF(AND(NOT(ISBLANK(X148)),X148&gt;$B$4),"完了日が未来",IF(AND(NOT(ISBLANK(X148)),OR(ISBLANK(AA148),AB148="")),"完了時残数量・処置結果を入力",IF(AND(NOT(ISBLANK(X148)),NOT(AND(ISNUMBER(AA148),AA148&gt;=0,AA148&lt;=G148))),"完了時残数量を確認",IF(AND(NOT(ISBLANK(X148)),X148&lt;K148),"完了日が基準日より前",IF(AND(NOT(ISBLANK(X148)),X148&lt;P148),"完了日が現物確認日より前","")))))))))))))))))))))))))))))))))))</x:f>
      </x:c>
    </x:row>
    <x:row r="149" ht="30" customHeight="1">
      <x:c r="A149" s="29"/>
      <x:c r="B149" s="21"/>
      <x:c r="C149" s="29"/>
      <x:c r="D149" s="21"/>
      <x:c r="E149" s="29"/>
      <x:c r="F149" s="21"/>
      <x:c r="G149" s="24"/>
      <x:c r="H149" s="21"/>
      <x:c r="I149" s="24"/>
      <x:c r="J149" s="26" t="str">
        <x:f>IF(COUNTA(A149:I149,K149:L149,N149:AB149)=0,"",IF(OR(ISBLANK(G149),ISBLANK(I149)),"未入力",IF(AND(ISNUMBER(G149),ISNUMBER(I149),G149&gt;=0,I149&gt;=0),G149*I149,"数量・単価を確認")))</x:f>
      </x:c>
      <x:c r="K149" s="28"/>
      <x:c r="L149" s="21"/>
      <x:c r="M149" s="26" t="str">
        <x:f>IF(COUNTA(A149:I149,K149:L149,N149:AB149)=0,"",IF(ISBLANK(K149),"基準日未入力",IF(NOT(IF(ISNUMBER($B$4),AND($B$4&gt;=1,$B$4&lt;=2958465,$B$4=INT($B$4)),FALSE)),"確認日を確認",IF(NOT(IF(ISNUMBER(K149),AND(K149&gt;=1,K149&lt;=2958465,K149=INT(K149)),FALSE)),"基準日を確認",IF(K149&gt;$B$4,"基準日が未来",$B$4-K149)))))</x:f>
      </x:c>
      <x:c r="N149" s="21"/>
      <x:c r="O149" s="21"/>
      <x:c r="P149" s="28"/>
      <x:c r="Q149" s="21"/>
      <x:c r="R149" s="21"/>
      <x:c r="S149" s="21"/>
      <x:c r="T149" s="21"/>
      <x:c r="U149" s="21"/>
      <x:c r="V149" s="21"/>
      <x:c r="W149" s="28"/>
      <x:c r="X149" s="28"/>
      <x:c r="Y149" s="21"/>
      <x:c r="Z149" s="21"/>
      <x:c r="AA149" s="24"/>
      <x:c r="AB149" s="21"/>
      <x:c r="AC149" s="22" t="str">
        <x:f>IF(COUNTA(A149:I149,K149:L149,N149:AB149)=0,"",IF(NOT(IF(ISNUMBER($B$4),AND($B$4&gt;=1,$B$4&lt;=2958465,$B$4=INT($B$4)),FALSE)),"確認日を確認",IF(AND(IF(ISNUMBER(X149),AND(X149&gt;=1,X149&lt;=2958465,X149=INT(X149)),FALSE),X149&lt;=$B$4,IF(ISNUMBER(K149),X149&gt;=K149,FALSE),IF(ISNUMBER(P149),X149&gt;=P149,FALSE),ISNUMBER(AA149),AA149&gt;=0,ISNUMBER(G149),AA149&lt;=G149,AB149&lt;&gt;""),"完了",IF(ISBLANK(W149),"期限未入力",IF(NOT(IF(ISNUMBER(W149),AND(W149&gt;=1,W149&lt;=2958465,W149=INT(W149)),FALSE)),"期限を確認",IF(W149&lt;$B$4,"期限超過",IF(W149=$B$4,"本日期限","未完了")))))))</x:f>
      </x:c>
      <x:c r="AD149" s="22" t="str">
        <x:f>IF(COUNTA(A149:I149,K149:L149,N149:AB149)=0,"",IF(A149="","管理番号を入力",IF(COUNTIFS($A$12:$A$211,A149)&gt;1,"管理番号が重複",IF(AND(B149&lt;&gt;"原材料",B149&lt;&gt;"仕掛品",B149&lt;&gt;"製品",B149&lt;&gt;"補修用",B149&lt;&gt;"保留品",B149&lt;&gt;"受注生産用",B149&lt;&gt;"試作用",B149&lt;&gt;"顧客支給品",B149&lt;&gt;"その他"),"在庫区分を選択",IF(C149="","品番を入力",IF(D149="","品名・仕様を入力",IF(F149="","保管場所を入力",IF(ISBLANK(G149),"現有数量を入力",IF(NOT(AND(ISNUMBER(G149),G149&gt;=0)),"現有数量を確認",IF(H149="","単位を入力",IF(ISBLANK(I149),"在庫単価を入力",IF(NOT(AND(ISNUMBER(I149),I149&gt;=0)),"在庫単価を確認",IF(Y149="","単価の基準を入力",IF(NOT(ISNUMBER(M149)),"確認日・基準日を確認",IF(AND(L149&lt;&gt;"最終出庫日",L149&lt;&gt;"最終工程実績日",L149&lt;&gt;"最終出荷日",L149&lt;&gt;"最終引当解除日",L149&lt;&gt;"入庫日（未使用）",L149&lt;&gt;"製造指示日（暫定）",L149&lt;&gt;"作業票記録日（暫定）",L149&lt;&gt;"検査記録日（暫定）",L149&lt;&gt;"現物表示日（暫定）",L149&lt;&gt;"その他"),"基準日の種類を選択",IF(N149="","最終移動内容を入力",IF(AND(O149&lt;&gt;"見込み違い",O149&lt;&gt;"受注取消・失注",O149&lt;&gt;"設計変更",O149&lt;&gt;"仕様変更",O149&lt;&gt;"最小発注量",O149&lt;&gt;"発注過多",O149&lt;&gt;"工程停止",O149&lt;&gt;"不良・選別待ち",O149&lt;&gt;"余り材",O149&lt;&gt;"保管場所不明",O149&lt;&gt;"その他"),"滞留理由を選択",IF(AND(O149="その他",Z149=""),"その他の理由を補足",IF(P149="","現物確認日を入力",IF(NOT(IF(ISNUMBER(P149),AND(P149&gt;=1,P149&lt;=2958465,P149=INT(P149)),FALSE)),"現物確認日を確認",IF(P149&gt;$B$4,"現物確認日が未来",IF(AND(Q149&lt;&gt;"使用可",Q149&lt;&gt;"条件付き可",Q149&lt;&gt;"不可",Q149&lt;&gt;"要確認"),"品質・使用可否を選択",IF(R149="","需要見込みを入力（不明も可）",IF(AND(S149&lt;&gt;"保管継続",S149&lt;&gt;"発注停止",S149&lt;&gt;"優先使用",S149&lt;&gt;"転用",S149&lt;&gt;"再加工",S149&lt;&gt;"売却検討",S149&lt;&gt;"廃棄検討",S149&lt;&gt;"要調査"),"処置区分を選択",IF(T149="","処置案・使用条件を入力",IF(U149="","担当者を入力",IF(V149="","決裁者を入力",IF(ISBLANK(W149),"期限を入力",IF(NOT(IF(ISNUMBER(W149),AND(W149&gt;=1,W149&lt;=2958465,W149=INT(W149)),FALSE)),"期限を確認",IF(AND(NOT(ISBLANK(X149)),NOT(IF(ISNUMBER(X149),AND(X149&gt;=1,X149&lt;=2958465,X149=INT(X149)),FALSE))),"完了日を確認",IF(AND(NOT(ISBLANK(X149)),X149&gt;$B$4),"完了日が未来",IF(AND(NOT(ISBLANK(X149)),OR(ISBLANK(AA149),AB149="")),"完了時残数量・処置結果を入力",IF(AND(NOT(ISBLANK(X149)),NOT(AND(ISNUMBER(AA149),AA149&gt;=0,AA149&lt;=G149))),"完了時残数量を確認",IF(AND(NOT(ISBLANK(X149)),X149&lt;K149),"完了日が基準日より前",IF(AND(NOT(ISBLANK(X149)),X149&lt;P149),"完了日が現物確認日より前","")))))))))))))))))))))))))))))))))))</x:f>
      </x:c>
    </x:row>
    <x:row r="150" ht="30" customHeight="1">
      <x:c r="A150" s="29"/>
      <x:c r="B150" s="21"/>
      <x:c r="C150" s="29"/>
      <x:c r="D150" s="21"/>
      <x:c r="E150" s="29"/>
      <x:c r="F150" s="21"/>
      <x:c r="G150" s="24"/>
      <x:c r="H150" s="21"/>
      <x:c r="I150" s="24"/>
      <x:c r="J150" s="26" t="str">
        <x:f>IF(COUNTA(A150:I150,K150:L150,N150:AB150)=0,"",IF(OR(ISBLANK(G150),ISBLANK(I150)),"未入力",IF(AND(ISNUMBER(G150),ISNUMBER(I150),G150&gt;=0,I150&gt;=0),G150*I150,"数量・単価を確認")))</x:f>
      </x:c>
      <x:c r="K150" s="28"/>
      <x:c r="L150" s="21"/>
      <x:c r="M150" s="26" t="str">
        <x:f>IF(COUNTA(A150:I150,K150:L150,N150:AB150)=0,"",IF(ISBLANK(K150),"基準日未入力",IF(NOT(IF(ISNUMBER($B$4),AND($B$4&gt;=1,$B$4&lt;=2958465,$B$4=INT($B$4)),FALSE)),"確認日を確認",IF(NOT(IF(ISNUMBER(K150),AND(K150&gt;=1,K150&lt;=2958465,K150=INT(K150)),FALSE)),"基準日を確認",IF(K150&gt;$B$4,"基準日が未来",$B$4-K150)))))</x:f>
      </x:c>
      <x:c r="N150" s="21"/>
      <x:c r="O150" s="21"/>
      <x:c r="P150" s="28"/>
      <x:c r="Q150" s="21"/>
      <x:c r="R150" s="21"/>
      <x:c r="S150" s="21"/>
      <x:c r="T150" s="21"/>
      <x:c r="U150" s="21"/>
      <x:c r="V150" s="21"/>
      <x:c r="W150" s="28"/>
      <x:c r="X150" s="28"/>
      <x:c r="Y150" s="21"/>
      <x:c r="Z150" s="21"/>
      <x:c r="AA150" s="24"/>
      <x:c r="AB150" s="21"/>
      <x:c r="AC150" s="22" t="str">
        <x:f>IF(COUNTA(A150:I150,K150:L150,N150:AB150)=0,"",IF(NOT(IF(ISNUMBER($B$4),AND($B$4&gt;=1,$B$4&lt;=2958465,$B$4=INT($B$4)),FALSE)),"確認日を確認",IF(AND(IF(ISNUMBER(X150),AND(X150&gt;=1,X150&lt;=2958465,X150=INT(X150)),FALSE),X150&lt;=$B$4,IF(ISNUMBER(K150),X150&gt;=K150,FALSE),IF(ISNUMBER(P150),X150&gt;=P150,FALSE),ISNUMBER(AA150),AA150&gt;=0,ISNUMBER(G150),AA150&lt;=G150,AB150&lt;&gt;""),"完了",IF(ISBLANK(W150),"期限未入力",IF(NOT(IF(ISNUMBER(W150),AND(W150&gt;=1,W150&lt;=2958465,W150=INT(W150)),FALSE)),"期限を確認",IF(W150&lt;$B$4,"期限超過",IF(W150=$B$4,"本日期限","未完了")))))))</x:f>
      </x:c>
      <x:c r="AD150" s="22" t="str">
        <x:f>IF(COUNTA(A150:I150,K150:L150,N150:AB150)=0,"",IF(A150="","管理番号を入力",IF(COUNTIFS($A$12:$A$211,A150)&gt;1,"管理番号が重複",IF(AND(B150&lt;&gt;"原材料",B150&lt;&gt;"仕掛品",B150&lt;&gt;"製品",B150&lt;&gt;"補修用",B150&lt;&gt;"保留品",B150&lt;&gt;"受注生産用",B150&lt;&gt;"試作用",B150&lt;&gt;"顧客支給品",B150&lt;&gt;"その他"),"在庫区分を選択",IF(C150="","品番を入力",IF(D150="","品名・仕様を入力",IF(F150="","保管場所を入力",IF(ISBLANK(G150),"現有数量を入力",IF(NOT(AND(ISNUMBER(G150),G150&gt;=0)),"現有数量を確認",IF(H150="","単位を入力",IF(ISBLANK(I150),"在庫単価を入力",IF(NOT(AND(ISNUMBER(I150),I150&gt;=0)),"在庫単価を確認",IF(Y150="","単価の基準を入力",IF(NOT(ISNUMBER(M150)),"確認日・基準日を確認",IF(AND(L150&lt;&gt;"最終出庫日",L150&lt;&gt;"最終工程実績日",L150&lt;&gt;"最終出荷日",L150&lt;&gt;"最終引当解除日",L150&lt;&gt;"入庫日（未使用）",L150&lt;&gt;"製造指示日（暫定）",L150&lt;&gt;"作業票記録日（暫定）",L150&lt;&gt;"検査記録日（暫定）",L150&lt;&gt;"現物表示日（暫定）",L150&lt;&gt;"その他"),"基準日の種類を選択",IF(N150="","最終移動内容を入力",IF(AND(O150&lt;&gt;"見込み違い",O150&lt;&gt;"受注取消・失注",O150&lt;&gt;"設計変更",O150&lt;&gt;"仕様変更",O150&lt;&gt;"最小発注量",O150&lt;&gt;"発注過多",O150&lt;&gt;"工程停止",O150&lt;&gt;"不良・選別待ち",O150&lt;&gt;"余り材",O150&lt;&gt;"保管場所不明",O150&lt;&gt;"その他"),"滞留理由を選択",IF(AND(O150="その他",Z150=""),"その他の理由を補足",IF(P150="","現物確認日を入力",IF(NOT(IF(ISNUMBER(P150),AND(P150&gt;=1,P150&lt;=2958465,P150=INT(P150)),FALSE)),"現物確認日を確認",IF(P150&gt;$B$4,"現物確認日が未来",IF(AND(Q150&lt;&gt;"使用可",Q150&lt;&gt;"条件付き可",Q150&lt;&gt;"不可",Q150&lt;&gt;"要確認"),"品質・使用可否を選択",IF(R150="","需要見込みを入力（不明も可）",IF(AND(S150&lt;&gt;"保管継続",S150&lt;&gt;"発注停止",S150&lt;&gt;"優先使用",S150&lt;&gt;"転用",S150&lt;&gt;"再加工",S150&lt;&gt;"売却検討",S150&lt;&gt;"廃棄検討",S150&lt;&gt;"要調査"),"処置区分を選択",IF(T150="","処置案・使用条件を入力",IF(U150="","担当者を入力",IF(V150="","決裁者を入力",IF(ISBLANK(W150),"期限を入力",IF(NOT(IF(ISNUMBER(W150),AND(W150&gt;=1,W150&lt;=2958465,W150=INT(W150)),FALSE)),"期限を確認",IF(AND(NOT(ISBLANK(X150)),NOT(IF(ISNUMBER(X150),AND(X150&gt;=1,X150&lt;=2958465,X150=INT(X150)),FALSE))),"完了日を確認",IF(AND(NOT(ISBLANK(X150)),X150&gt;$B$4),"完了日が未来",IF(AND(NOT(ISBLANK(X150)),OR(ISBLANK(AA150),AB150="")),"完了時残数量・処置結果を入力",IF(AND(NOT(ISBLANK(X150)),NOT(AND(ISNUMBER(AA150),AA150&gt;=0,AA150&lt;=G150))),"完了時残数量を確認",IF(AND(NOT(ISBLANK(X150)),X150&lt;K150),"完了日が基準日より前",IF(AND(NOT(ISBLANK(X150)),X150&lt;P150),"完了日が現物確認日より前","")))))))))))))))))))))))))))))))))))</x:f>
      </x:c>
    </x:row>
    <x:row r="151" ht="30" customHeight="1">
      <x:c r="A151" s="29"/>
      <x:c r="B151" s="21"/>
      <x:c r="C151" s="29"/>
      <x:c r="D151" s="21"/>
      <x:c r="E151" s="29"/>
      <x:c r="F151" s="21"/>
      <x:c r="G151" s="24"/>
      <x:c r="H151" s="21"/>
      <x:c r="I151" s="24"/>
      <x:c r="J151" s="26" t="str">
        <x:f>IF(COUNTA(A151:I151,K151:L151,N151:AB151)=0,"",IF(OR(ISBLANK(G151),ISBLANK(I151)),"未入力",IF(AND(ISNUMBER(G151),ISNUMBER(I151),G151&gt;=0,I151&gt;=0),G151*I151,"数量・単価を確認")))</x:f>
      </x:c>
      <x:c r="K151" s="28"/>
      <x:c r="L151" s="21"/>
      <x:c r="M151" s="26" t="str">
        <x:f>IF(COUNTA(A151:I151,K151:L151,N151:AB151)=0,"",IF(ISBLANK(K151),"基準日未入力",IF(NOT(IF(ISNUMBER($B$4),AND($B$4&gt;=1,$B$4&lt;=2958465,$B$4=INT($B$4)),FALSE)),"確認日を確認",IF(NOT(IF(ISNUMBER(K151),AND(K151&gt;=1,K151&lt;=2958465,K151=INT(K151)),FALSE)),"基準日を確認",IF(K151&gt;$B$4,"基準日が未来",$B$4-K151)))))</x:f>
      </x:c>
      <x:c r="N151" s="21"/>
      <x:c r="O151" s="21"/>
      <x:c r="P151" s="28"/>
      <x:c r="Q151" s="21"/>
      <x:c r="R151" s="21"/>
      <x:c r="S151" s="21"/>
      <x:c r="T151" s="21"/>
      <x:c r="U151" s="21"/>
      <x:c r="V151" s="21"/>
      <x:c r="W151" s="28"/>
      <x:c r="X151" s="28"/>
      <x:c r="Y151" s="21"/>
      <x:c r="Z151" s="21"/>
      <x:c r="AA151" s="24"/>
      <x:c r="AB151" s="21"/>
      <x:c r="AC151" s="22" t="str">
        <x:f>IF(COUNTA(A151:I151,K151:L151,N151:AB151)=0,"",IF(NOT(IF(ISNUMBER($B$4),AND($B$4&gt;=1,$B$4&lt;=2958465,$B$4=INT($B$4)),FALSE)),"確認日を確認",IF(AND(IF(ISNUMBER(X151),AND(X151&gt;=1,X151&lt;=2958465,X151=INT(X151)),FALSE),X151&lt;=$B$4,IF(ISNUMBER(K151),X151&gt;=K151,FALSE),IF(ISNUMBER(P151),X151&gt;=P151,FALSE),ISNUMBER(AA151),AA151&gt;=0,ISNUMBER(G151),AA151&lt;=G151,AB151&lt;&gt;""),"完了",IF(ISBLANK(W151),"期限未入力",IF(NOT(IF(ISNUMBER(W151),AND(W151&gt;=1,W151&lt;=2958465,W151=INT(W151)),FALSE)),"期限を確認",IF(W151&lt;$B$4,"期限超過",IF(W151=$B$4,"本日期限","未完了")))))))</x:f>
      </x:c>
      <x:c r="AD151" s="22" t="str">
        <x:f>IF(COUNTA(A151:I151,K151:L151,N151:AB151)=0,"",IF(A151="","管理番号を入力",IF(COUNTIFS($A$12:$A$211,A151)&gt;1,"管理番号が重複",IF(AND(B151&lt;&gt;"原材料",B151&lt;&gt;"仕掛品",B151&lt;&gt;"製品",B151&lt;&gt;"補修用",B151&lt;&gt;"保留品",B151&lt;&gt;"受注生産用",B151&lt;&gt;"試作用",B151&lt;&gt;"顧客支給品",B151&lt;&gt;"その他"),"在庫区分を選択",IF(C151="","品番を入力",IF(D151="","品名・仕様を入力",IF(F151="","保管場所を入力",IF(ISBLANK(G151),"現有数量を入力",IF(NOT(AND(ISNUMBER(G151),G151&gt;=0)),"現有数量を確認",IF(H151="","単位を入力",IF(ISBLANK(I151),"在庫単価を入力",IF(NOT(AND(ISNUMBER(I151),I151&gt;=0)),"在庫単価を確認",IF(Y151="","単価の基準を入力",IF(NOT(ISNUMBER(M151)),"確認日・基準日を確認",IF(AND(L151&lt;&gt;"最終出庫日",L151&lt;&gt;"最終工程実績日",L151&lt;&gt;"最終出荷日",L151&lt;&gt;"最終引当解除日",L151&lt;&gt;"入庫日（未使用）",L151&lt;&gt;"製造指示日（暫定）",L151&lt;&gt;"作業票記録日（暫定）",L151&lt;&gt;"検査記録日（暫定）",L151&lt;&gt;"現物表示日（暫定）",L151&lt;&gt;"その他"),"基準日の種類を選択",IF(N151="","最終移動内容を入力",IF(AND(O151&lt;&gt;"見込み違い",O151&lt;&gt;"受注取消・失注",O151&lt;&gt;"設計変更",O151&lt;&gt;"仕様変更",O151&lt;&gt;"最小発注量",O151&lt;&gt;"発注過多",O151&lt;&gt;"工程停止",O151&lt;&gt;"不良・選別待ち",O151&lt;&gt;"余り材",O151&lt;&gt;"保管場所不明",O151&lt;&gt;"その他"),"滞留理由を選択",IF(AND(O151="その他",Z151=""),"その他の理由を補足",IF(P151="","現物確認日を入力",IF(NOT(IF(ISNUMBER(P151),AND(P151&gt;=1,P151&lt;=2958465,P151=INT(P151)),FALSE)),"現物確認日を確認",IF(P151&gt;$B$4,"現物確認日が未来",IF(AND(Q151&lt;&gt;"使用可",Q151&lt;&gt;"条件付き可",Q151&lt;&gt;"不可",Q151&lt;&gt;"要確認"),"品質・使用可否を選択",IF(R151="","需要見込みを入力（不明も可）",IF(AND(S151&lt;&gt;"保管継続",S151&lt;&gt;"発注停止",S151&lt;&gt;"優先使用",S151&lt;&gt;"転用",S151&lt;&gt;"再加工",S151&lt;&gt;"売却検討",S151&lt;&gt;"廃棄検討",S151&lt;&gt;"要調査"),"処置区分を選択",IF(T151="","処置案・使用条件を入力",IF(U151="","担当者を入力",IF(V151="","決裁者を入力",IF(ISBLANK(W151),"期限を入力",IF(NOT(IF(ISNUMBER(W151),AND(W151&gt;=1,W151&lt;=2958465,W151=INT(W151)),FALSE)),"期限を確認",IF(AND(NOT(ISBLANK(X151)),NOT(IF(ISNUMBER(X151),AND(X151&gt;=1,X151&lt;=2958465,X151=INT(X151)),FALSE))),"完了日を確認",IF(AND(NOT(ISBLANK(X151)),X151&gt;$B$4),"完了日が未来",IF(AND(NOT(ISBLANK(X151)),OR(ISBLANK(AA151),AB151="")),"完了時残数量・処置結果を入力",IF(AND(NOT(ISBLANK(X151)),NOT(AND(ISNUMBER(AA151),AA151&gt;=0,AA151&lt;=G151))),"完了時残数量を確認",IF(AND(NOT(ISBLANK(X151)),X151&lt;K151),"完了日が基準日より前",IF(AND(NOT(ISBLANK(X151)),X151&lt;P151),"完了日が現物確認日より前","")))))))))))))))))))))))))))))))))))</x:f>
      </x:c>
    </x:row>
    <x:row r="152" ht="30" customHeight="1">
      <x:c r="A152" s="29"/>
      <x:c r="B152" s="21"/>
      <x:c r="C152" s="29"/>
      <x:c r="D152" s="21"/>
      <x:c r="E152" s="29"/>
      <x:c r="F152" s="21"/>
      <x:c r="G152" s="24"/>
      <x:c r="H152" s="21"/>
      <x:c r="I152" s="24"/>
      <x:c r="J152" s="26" t="str">
        <x:f>IF(COUNTA(A152:I152,K152:L152,N152:AB152)=0,"",IF(OR(ISBLANK(G152),ISBLANK(I152)),"未入力",IF(AND(ISNUMBER(G152),ISNUMBER(I152),G152&gt;=0,I152&gt;=0),G152*I152,"数量・単価を確認")))</x:f>
      </x:c>
      <x:c r="K152" s="28"/>
      <x:c r="L152" s="21"/>
      <x:c r="M152" s="26" t="str">
        <x:f>IF(COUNTA(A152:I152,K152:L152,N152:AB152)=0,"",IF(ISBLANK(K152),"基準日未入力",IF(NOT(IF(ISNUMBER($B$4),AND($B$4&gt;=1,$B$4&lt;=2958465,$B$4=INT($B$4)),FALSE)),"確認日を確認",IF(NOT(IF(ISNUMBER(K152),AND(K152&gt;=1,K152&lt;=2958465,K152=INT(K152)),FALSE)),"基準日を確認",IF(K152&gt;$B$4,"基準日が未来",$B$4-K152)))))</x:f>
      </x:c>
      <x:c r="N152" s="21"/>
      <x:c r="O152" s="21"/>
      <x:c r="P152" s="28"/>
      <x:c r="Q152" s="21"/>
      <x:c r="R152" s="21"/>
      <x:c r="S152" s="21"/>
      <x:c r="T152" s="21"/>
      <x:c r="U152" s="21"/>
      <x:c r="V152" s="21"/>
      <x:c r="W152" s="28"/>
      <x:c r="X152" s="28"/>
      <x:c r="Y152" s="21"/>
      <x:c r="Z152" s="21"/>
      <x:c r="AA152" s="24"/>
      <x:c r="AB152" s="21"/>
      <x:c r="AC152" s="22" t="str">
        <x:f>IF(COUNTA(A152:I152,K152:L152,N152:AB152)=0,"",IF(NOT(IF(ISNUMBER($B$4),AND($B$4&gt;=1,$B$4&lt;=2958465,$B$4=INT($B$4)),FALSE)),"確認日を確認",IF(AND(IF(ISNUMBER(X152),AND(X152&gt;=1,X152&lt;=2958465,X152=INT(X152)),FALSE),X152&lt;=$B$4,IF(ISNUMBER(K152),X152&gt;=K152,FALSE),IF(ISNUMBER(P152),X152&gt;=P152,FALSE),ISNUMBER(AA152),AA152&gt;=0,ISNUMBER(G152),AA152&lt;=G152,AB152&lt;&gt;""),"完了",IF(ISBLANK(W152),"期限未入力",IF(NOT(IF(ISNUMBER(W152),AND(W152&gt;=1,W152&lt;=2958465,W152=INT(W152)),FALSE)),"期限を確認",IF(W152&lt;$B$4,"期限超過",IF(W152=$B$4,"本日期限","未完了")))))))</x:f>
      </x:c>
      <x:c r="AD152" s="22" t="str">
        <x:f>IF(COUNTA(A152:I152,K152:L152,N152:AB152)=0,"",IF(A152="","管理番号を入力",IF(COUNTIFS($A$12:$A$211,A152)&gt;1,"管理番号が重複",IF(AND(B152&lt;&gt;"原材料",B152&lt;&gt;"仕掛品",B152&lt;&gt;"製品",B152&lt;&gt;"補修用",B152&lt;&gt;"保留品",B152&lt;&gt;"受注生産用",B152&lt;&gt;"試作用",B152&lt;&gt;"顧客支給品",B152&lt;&gt;"その他"),"在庫区分を選択",IF(C152="","品番を入力",IF(D152="","品名・仕様を入力",IF(F152="","保管場所を入力",IF(ISBLANK(G152),"現有数量を入力",IF(NOT(AND(ISNUMBER(G152),G152&gt;=0)),"現有数量を確認",IF(H152="","単位を入力",IF(ISBLANK(I152),"在庫単価を入力",IF(NOT(AND(ISNUMBER(I152),I152&gt;=0)),"在庫単価を確認",IF(Y152="","単価の基準を入力",IF(NOT(ISNUMBER(M152)),"確認日・基準日を確認",IF(AND(L152&lt;&gt;"最終出庫日",L152&lt;&gt;"最終工程実績日",L152&lt;&gt;"最終出荷日",L152&lt;&gt;"最終引当解除日",L152&lt;&gt;"入庫日（未使用）",L152&lt;&gt;"製造指示日（暫定）",L152&lt;&gt;"作業票記録日（暫定）",L152&lt;&gt;"検査記録日（暫定）",L152&lt;&gt;"現物表示日（暫定）",L152&lt;&gt;"その他"),"基準日の種類を選択",IF(N152="","最終移動内容を入力",IF(AND(O152&lt;&gt;"見込み違い",O152&lt;&gt;"受注取消・失注",O152&lt;&gt;"設計変更",O152&lt;&gt;"仕様変更",O152&lt;&gt;"最小発注量",O152&lt;&gt;"発注過多",O152&lt;&gt;"工程停止",O152&lt;&gt;"不良・選別待ち",O152&lt;&gt;"余り材",O152&lt;&gt;"保管場所不明",O152&lt;&gt;"その他"),"滞留理由を選択",IF(AND(O152="その他",Z152=""),"その他の理由を補足",IF(P152="","現物確認日を入力",IF(NOT(IF(ISNUMBER(P152),AND(P152&gt;=1,P152&lt;=2958465,P152=INT(P152)),FALSE)),"現物確認日を確認",IF(P152&gt;$B$4,"現物確認日が未来",IF(AND(Q152&lt;&gt;"使用可",Q152&lt;&gt;"条件付き可",Q152&lt;&gt;"不可",Q152&lt;&gt;"要確認"),"品質・使用可否を選択",IF(R152="","需要見込みを入力（不明も可）",IF(AND(S152&lt;&gt;"保管継続",S152&lt;&gt;"発注停止",S152&lt;&gt;"優先使用",S152&lt;&gt;"転用",S152&lt;&gt;"再加工",S152&lt;&gt;"売却検討",S152&lt;&gt;"廃棄検討",S152&lt;&gt;"要調査"),"処置区分を選択",IF(T152="","処置案・使用条件を入力",IF(U152="","担当者を入力",IF(V152="","決裁者を入力",IF(ISBLANK(W152),"期限を入力",IF(NOT(IF(ISNUMBER(W152),AND(W152&gt;=1,W152&lt;=2958465,W152=INT(W152)),FALSE)),"期限を確認",IF(AND(NOT(ISBLANK(X152)),NOT(IF(ISNUMBER(X152),AND(X152&gt;=1,X152&lt;=2958465,X152=INT(X152)),FALSE))),"完了日を確認",IF(AND(NOT(ISBLANK(X152)),X152&gt;$B$4),"完了日が未来",IF(AND(NOT(ISBLANK(X152)),OR(ISBLANK(AA152),AB152="")),"完了時残数量・処置結果を入力",IF(AND(NOT(ISBLANK(X152)),NOT(AND(ISNUMBER(AA152),AA152&gt;=0,AA152&lt;=G152))),"完了時残数量を確認",IF(AND(NOT(ISBLANK(X152)),X152&lt;K152),"完了日が基準日より前",IF(AND(NOT(ISBLANK(X152)),X152&lt;P152),"完了日が現物確認日より前","")))))))))))))))))))))))))))))))))))</x:f>
      </x:c>
    </x:row>
    <x:row r="153" ht="30" customHeight="1">
      <x:c r="A153" s="29"/>
      <x:c r="B153" s="21"/>
      <x:c r="C153" s="29"/>
      <x:c r="D153" s="21"/>
      <x:c r="E153" s="29"/>
      <x:c r="F153" s="21"/>
      <x:c r="G153" s="24"/>
      <x:c r="H153" s="21"/>
      <x:c r="I153" s="24"/>
      <x:c r="J153" s="26" t="str">
        <x:f>IF(COUNTA(A153:I153,K153:L153,N153:AB153)=0,"",IF(OR(ISBLANK(G153),ISBLANK(I153)),"未入力",IF(AND(ISNUMBER(G153),ISNUMBER(I153),G153&gt;=0,I153&gt;=0),G153*I153,"数量・単価を確認")))</x:f>
      </x:c>
      <x:c r="K153" s="28"/>
      <x:c r="L153" s="21"/>
      <x:c r="M153" s="26" t="str">
        <x:f>IF(COUNTA(A153:I153,K153:L153,N153:AB153)=0,"",IF(ISBLANK(K153),"基準日未入力",IF(NOT(IF(ISNUMBER($B$4),AND($B$4&gt;=1,$B$4&lt;=2958465,$B$4=INT($B$4)),FALSE)),"確認日を確認",IF(NOT(IF(ISNUMBER(K153),AND(K153&gt;=1,K153&lt;=2958465,K153=INT(K153)),FALSE)),"基準日を確認",IF(K153&gt;$B$4,"基準日が未来",$B$4-K153)))))</x:f>
      </x:c>
      <x:c r="N153" s="21"/>
      <x:c r="O153" s="21"/>
      <x:c r="P153" s="28"/>
      <x:c r="Q153" s="21"/>
      <x:c r="R153" s="21"/>
      <x:c r="S153" s="21"/>
      <x:c r="T153" s="21"/>
      <x:c r="U153" s="21"/>
      <x:c r="V153" s="21"/>
      <x:c r="W153" s="28"/>
      <x:c r="X153" s="28"/>
      <x:c r="Y153" s="21"/>
      <x:c r="Z153" s="21"/>
      <x:c r="AA153" s="24"/>
      <x:c r="AB153" s="21"/>
      <x:c r="AC153" s="22" t="str">
        <x:f>IF(COUNTA(A153:I153,K153:L153,N153:AB153)=0,"",IF(NOT(IF(ISNUMBER($B$4),AND($B$4&gt;=1,$B$4&lt;=2958465,$B$4=INT($B$4)),FALSE)),"確認日を確認",IF(AND(IF(ISNUMBER(X153),AND(X153&gt;=1,X153&lt;=2958465,X153=INT(X153)),FALSE),X153&lt;=$B$4,IF(ISNUMBER(K153),X153&gt;=K153,FALSE),IF(ISNUMBER(P153),X153&gt;=P153,FALSE),ISNUMBER(AA153),AA153&gt;=0,ISNUMBER(G153),AA153&lt;=G153,AB153&lt;&gt;""),"完了",IF(ISBLANK(W153),"期限未入力",IF(NOT(IF(ISNUMBER(W153),AND(W153&gt;=1,W153&lt;=2958465,W153=INT(W153)),FALSE)),"期限を確認",IF(W153&lt;$B$4,"期限超過",IF(W153=$B$4,"本日期限","未完了")))))))</x:f>
      </x:c>
      <x:c r="AD153" s="22" t="str">
        <x:f>IF(COUNTA(A153:I153,K153:L153,N153:AB153)=0,"",IF(A153="","管理番号を入力",IF(COUNTIFS($A$12:$A$211,A153)&gt;1,"管理番号が重複",IF(AND(B153&lt;&gt;"原材料",B153&lt;&gt;"仕掛品",B153&lt;&gt;"製品",B153&lt;&gt;"補修用",B153&lt;&gt;"保留品",B153&lt;&gt;"受注生産用",B153&lt;&gt;"試作用",B153&lt;&gt;"顧客支給品",B153&lt;&gt;"その他"),"在庫区分を選択",IF(C153="","品番を入力",IF(D153="","品名・仕様を入力",IF(F153="","保管場所を入力",IF(ISBLANK(G153),"現有数量を入力",IF(NOT(AND(ISNUMBER(G153),G153&gt;=0)),"現有数量を確認",IF(H153="","単位を入力",IF(ISBLANK(I153),"在庫単価を入力",IF(NOT(AND(ISNUMBER(I153),I153&gt;=0)),"在庫単価を確認",IF(Y153="","単価の基準を入力",IF(NOT(ISNUMBER(M153)),"確認日・基準日を確認",IF(AND(L153&lt;&gt;"最終出庫日",L153&lt;&gt;"最終工程実績日",L153&lt;&gt;"最終出荷日",L153&lt;&gt;"最終引当解除日",L153&lt;&gt;"入庫日（未使用）",L153&lt;&gt;"製造指示日（暫定）",L153&lt;&gt;"作業票記録日（暫定）",L153&lt;&gt;"検査記録日（暫定）",L153&lt;&gt;"現物表示日（暫定）",L153&lt;&gt;"その他"),"基準日の種類を選択",IF(N153="","最終移動内容を入力",IF(AND(O153&lt;&gt;"見込み違い",O153&lt;&gt;"受注取消・失注",O153&lt;&gt;"設計変更",O153&lt;&gt;"仕様変更",O153&lt;&gt;"最小発注量",O153&lt;&gt;"発注過多",O153&lt;&gt;"工程停止",O153&lt;&gt;"不良・選別待ち",O153&lt;&gt;"余り材",O153&lt;&gt;"保管場所不明",O153&lt;&gt;"その他"),"滞留理由を選択",IF(AND(O153="その他",Z153=""),"その他の理由を補足",IF(P153="","現物確認日を入力",IF(NOT(IF(ISNUMBER(P153),AND(P153&gt;=1,P153&lt;=2958465,P153=INT(P153)),FALSE)),"現物確認日を確認",IF(P153&gt;$B$4,"現物確認日が未来",IF(AND(Q153&lt;&gt;"使用可",Q153&lt;&gt;"条件付き可",Q153&lt;&gt;"不可",Q153&lt;&gt;"要確認"),"品質・使用可否を選択",IF(R153="","需要見込みを入力（不明も可）",IF(AND(S153&lt;&gt;"保管継続",S153&lt;&gt;"発注停止",S153&lt;&gt;"優先使用",S153&lt;&gt;"転用",S153&lt;&gt;"再加工",S153&lt;&gt;"売却検討",S153&lt;&gt;"廃棄検討",S153&lt;&gt;"要調査"),"処置区分を選択",IF(T153="","処置案・使用条件を入力",IF(U153="","担当者を入力",IF(V153="","決裁者を入力",IF(ISBLANK(W153),"期限を入力",IF(NOT(IF(ISNUMBER(W153),AND(W153&gt;=1,W153&lt;=2958465,W153=INT(W153)),FALSE)),"期限を確認",IF(AND(NOT(ISBLANK(X153)),NOT(IF(ISNUMBER(X153),AND(X153&gt;=1,X153&lt;=2958465,X153=INT(X153)),FALSE))),"完了日を確認",IF(AND(NOT(ISBLANK(X153)),X153&gt;$B$4),"完了日が未来",IF(AND(NOT(ISBLANK(X153)),OR(ISBLANK(AA153),AB153="")),"完了時残数量・処置結果を入力",IF(AND(NOT(ISBLANK(X153)),NOT(AND(ISNUMBER(AA153),AA153&gt;=0,AA153&lt;=G153))),"完了時残数量を確認",IF(AND(NOT(ISBLANK(X153)),X153&lt;K153),"完了日が基準日より前",IF(AND(NOT(ISBLANK(X153)),X153&lt;P153),"完了日が現物確認日より前","")))))))))))))))))))))))))))))))))))</x:f>
      </x:c>
    </x:row>
    <x:row r="154" ht="30" customHeight="1">
      <x:c r="A154" s="29"/>
      <x:c r="B154" s="21"/>
      <x:c r="C154" s="29"/>
      <x:c r="D154" s="21"/>
      <x:c r="E154" s="29"/>
      <x:c r="F154" s="21"/>
      <x:c r="G154" s="24"/>
      <x:c r="H154" s="21"/>
      <x:c r="I154" s="24"/>
      <x:c r="J154" s="26" t="str">
        <x:f>IF(COUNTA(A154:I154,K154:L154,N154:AB154)=0,"",IF(OR(ISBLANK(G154),ISBLANK(I154)),"未入力",IF(AND(ISNUMBER(G154),ISNUMBER(I154),G154&gt;=0,I154&gt;=0),G154*I154,"数量・単価を確認")))</x:f>
      </x:c>
      <x:c r="K154" s="28"/>
      <x:c r="L154" s="21"/>
      <x:c r="M154" s="26" t="str">
        <x:f>IF(COUNTA(A154:I154,K154:L154,N154:AB154)=0,"",IF(ISBLANK(K154),"基準日未入力",IF(NOT(IF(ISNUMBER($B$4),AND($B$4&gt;=1,$B$4&lt;=2958465,$B$4=INT($B$4)),FALSE)),"確認日を確認",IF(NOT(IF(ISNUMBER(K154),AND(K154&gt;=1,K154&lt;=2958465,K154=INT(K154)),FALSE)),"基準日を確認",IF(K154&gt;$B$4,"基準日が未来",$B$4-K154)))))</x:f>
      </x:c>
      <x:c r="N154" s="21"/>
      <x:c r="O154" s="21"/>
      <x:c r="P154" s="28"/>
      <x:c r="Q154" s="21"/>
      <x:c r="R154" s="21"/>
      <x:c r="S154" s="21"/>
      <x:c r="T154" s="21"/>
      <x:c r="U154" s="21"/>
      <x:c r="V154" s="21"/>
      <x:c r="W154" s="28"/>
      <x:c r="X154" s="28"/>
      <x:c r="Y154" s="21"/>
      <x:c r="Z154" s="21"/>
      <x:c r="AA154" s="24"/>
      <x:c r="AB154" s="21"/>
      <x:c r="AC154" s="22" t="str">
        <x:f>IF(COUNTA(A154:I154,K154:L154,N154:AB154)=0,"",IF(NOT(IF(ISNUMBER($B$4),AND($B$4&gt;=1,$B$4&lt;=2958465,$B$4=INT($B$4)),FALSE)),"確認日を確認",IF(AND(IF(ISNUMBER(X154),AND(X154&gt;=1,X154&lt;=2958465,X154=INT(X154)),FALSE),X154&lt;=$B$4,IF(ISNUMBER(K154),X154&gt;=K154,FALSE),IF(ISNUMBER(P154),X154&gt;=P154,FALSE),ISNUMBER(AA154),AA154&gt;=0,ISNUMBER(G154),AA154&lt;=G154,AB154&lt;&gt;""),"完了",IF(ISBLANK(W154),"期限未入力",IF(NOT(IF(ISNUMBER(W154),AND(W154&gt;=1,W154&lt;=2958465,W154=INT(W154)),FALSE)),"期限を確認",IF(W154&lt;$B$4,"期限超過",IF(W154=$B$4,"本日期限","未完了")))))))</x:f>
      </x:c>
      <x:c r="AD154" s="22" t="str">
        <x:f>IF(COUNTA(A154:I154,K154:L154,N154:AB154)=0,"",IF(A154="","管理番号を入力",IF(COUNTIFS($A$12:$A$211,A154)&gt;1,"管理番号が重複",IF(AND(B154&lt;&gt;"原材料",B154&lt;&gt;"仕掛品",B154&lt;&gt;"製品",B154&lt;&gt;"補修用",B154&lt;&gt;"保留品",B154&lt;&gt;"受注生産用",B154&lt;&gt;"試作用",B154&lt;&gt;"顧客支給品",B154&lt;&gt;"その他"),"在庫区分を選択",IF(C154="","品番を入力",IF(D154="","品名・仕様を入力",IF(F154="","保管場所を入力",IF(ISBLANK(G154),"現有数量を入力",IF(NOT(AND(ISNUMBER(G154),G154&gt;=0)),"現有数量を確認",IF(H154="","単位を入力",IF(ISBLANK(I154),"在庫単価を入力",IF(NOT(AND(ISNUMBER(I154),I154&gt;=0)),"在庫単価を確認",IF(Y154="","単価の基準を入力",IF(NOT(ISNUMBER(M154)),"確認日・基準日を確認",IF(AND(L154&lt;&gt;"最終出庫日",L154&lt;&gt;"最終工程実績日",L154&lt;&gt;"最終出荷日",L154&lt;&gt;"最終引当解除日",L154&lt;&gt;"入庫日（未使用）",L154&lt;&gt;"製造指示日（暫定）",L154&lt;&gt;"作業票記録日（暫定）",L154&lt;&gt;"検査記録日（暫定）",L154&lt;&gt;"現物表示日（暫定）",L154&lt;&gt;"その他"),"基準日の種類を選択",IF(N154="","最終移動内容を入力",IF(AND(O154&lt;&gt;"見込み違い",O154&lt;&gt;"受注取消・失注",O154&lt;&gt;"設計変更",O154&lt;&gt;"仕様変更",O154&lt;&gt;"最小発注量",O154&lt;&gt;"発注過多",O154&lt;&gt;"工程停止",O154&lt;&gt;"不良・選別待ち",O154&lt;&gt;"余り材",O154&lt;&gt;"保管場所不明",O154&lt;&gt;"その他"),"滞留理由を選択",IF(AND(O154="その他",Z154=""),"その他の理由を補足",IF(P154="","現物確認日を入力",IF(NOT(IF(ISNUMBER(P154),AND(P154&gt;=1,P154&lt;=2958465,P154=INT(P154)),FALSE)),"現物確認日を確認",IF(P154&gt;$B$4,"現物確認日が未来",IF(AND(Q154&lt;&gt;"使用可",Q154&lt;&gt;"条件付き可",Q154&lt;&gt;"不可",Q154&lt;&gt;"要確認"),"品質・使用可否を選択",IF(R154="","需要見込みを入力（不明も可）",IF(AND(S154&lt;&gt;"保管継続",S154&lt;&gt;"発注停止",S154&lt;&gt;"優先使用",S154&lt;&gt;"転用",S154&lt;&gt;"再加工",S154&lt;&gt;"売却検討",S154&lt;&gt;"廃棄検討",S154&lt;&gt;"要調査"),"処置区分を選択",IF(T154="","処置案・使用条件を入力",IF(U154="","担当者を入力",IF(V154="","決裁者を入力",IF(ISBLANK(W154),"期限を入力",IF(NOT(IF(ISNUMBER(W154),AND(W154&gt;=1,W154&lt;=2958465,W154=INT(W154)),FALSE)),"期限を確認",IF(AND(NOT(ISBLANK(X154)),NOT(IF(ISNUMBER(X154),AND(X154&gt;=1,X154&lt;=2958465,X154=INT(X154)),FALSE))),"完了日を確認",IF(AND(NOT(ISBLANK(X154)),X154&gt;$B$4),"完了日が未来",IF(AND(NOT(ISBLANK(X154)),OR(ISBLANK(AA154),AB154="")),"完了時残数量・処置結果を入力",IF(AND(NOT(ISBLANK(X154)),NOT(AND(ISNUMBER(AA154),AA154&gt;=0,AA154&lt;=G154))),"完了時残数量を確認",IF(AND(NOT(ISBLANK(X154)),X154&lt;K154),"完了日が基準日より前",IF(AND(NOT(ISBLANK(X154)),X154&lt;P154),"完了日が現物確認日より前","")))))))))))))))))))))))))))))))))))</x:f>
      </x:c>
    </x:row>
    <x:row r="155" ht="30" customHeight="1">
      <x:c r="A155" s="29"/>
      <x:c r="B155" s="21"/>
      <x:c r="C155" s="29"/>
      <x:c r="D155" s="21"/>
      <x:c r="E155" s="29"/>
      <x:c r="F155" s="21"/>
      <x:c r="G155" s="24"/>
      <x:c r="H155" s="21"/>
      <x:c r="I155" s="24"/>
      <x:c r="J155" s="26" t="str">
        <x:f>IF(COUNTA(A155:I155,K155:L155,N155:AB155)=0,"",IF(OR(ISBLANK(G155),ISBLANK(I155)),"未入力",IF(AND(ISNUMBER(G155),ISNUMBER(I155),G155&gt;=0,I155&gt;=0),G155*I155,"数量・単価を確認")))</x:f>
      </x:c>
      <x:c r="K155" s="28"/>
      <x:c r="L155" s="21"/>
      <x:c r="M155" s="26" t="str">
        <x:f>IF(COUNTA(A155:I155,K155:L155,N155:AB155)=0,"",IF(ISBLANK(K155),"基準日未入力",IF(NOT(IF(ISNUMBER($B$4),AND($B$4&gt;=1,$B$4&lt;=2958465,$B$4=INT($B$4)),FALSE)),"確認日を確認",IF(NOT(IF(ISNUMBER(K155),AND(K155&gt;=1,K155&lt;=2958465,K155=INT(K155)),FALSE)),"基準日を確認",IF(K155&gt;$B$4,"基準日が未来",$B$4-K155)))))</x:f>
      </x:c>
      <x:c r="N155" s="21"/>
      <x:c r="O155" s="21"/>
      <x:c r="P155" s="28"/>
      <x:c r="Q155" s="21"/>
      <x:c r="R155" s="21"/>
      <x:c r="S155" s="21"/>
      <x:c r="T155" s="21"/>
      <x:c r="U155" s="21"/>
      <x:c r="V155" s="21"/>
      <x:c r="W155" s="28"/>
      <x:c r="X155" s="28"/>
      <x:c r="Y155" s="21"/>
      <x:c r="Z155" s="21"/>
      <x:c r="AA155" s="24"/>
      <x:c r="AB155" s="21"/>
      <x:c r="AC155" s="22" t="str">
        <x:f>IF(COUNTA(A155:I155,K155:L155,N155:AB155)=0,"",IF(NOT(IF(ISNUMBER($B$4),AND($B$4&gt;=1,$B$4&lt;=2958465,$B$4=INT($B$4)),FALSE)),"確認日を確認",IF(AND(IF(ISNUMBER(X155),AND(X155&gt;=1,X155&lt;=2958465,X155=INT(X155)),FALSE),X155&lt;=$B$4,IF(ISNUMBER(K155),X155&gt;=K155,FALSE),IF(ISNUMBER(P155),X155&gt;=P155,FALSE),ISNUMBER(AA155),AA155&gt;=0,ISNUMBER(G155),AA155&lt;=G155,AB155&lt;&gt;""),"完了",IF(ISBLANK(W155),"期限未入力",IF(NOT(IF(ISNUMBER(W155),AND(W155&gt;=1,W155&lt;=2958465,W155=INT(W155)),FALSE)),"期限を確認",IF(W155&lt;$B$4,"期限超過",IF(W155=$B$4,"本日期限","未完了")))))))</x:f>
      </x:c>
      <x:c r="AD155" s="22" t="str">
        <x:f>IF(COUNTA(A155:I155,K155:L155,N155:AB155)=0,"",IF(A155="","管理番号を入力",IF(COUNTIFS($A$12:$A$211,A155)&gt;1,"管理番号が重複",IF(AND(B155&lt;&gt;"原材料",B155&lt;&gt;"仕掛品",B155&lt;&gt;"製品",B155&lt;&gt;"補修用",B155&lt;&gt;"保留品",B155&lt;&gt;"受注生産用",B155&lt;&gt;"試作用",B155&lt;&gt;"顧客支給品",B155&lt;&gt;"その他"),"在庫区分を選択",IF(C155="","品番を入力",IF(D155="","品名・仕様を入力",IF(F155="","保管場所を入力",IF(ISBLANK(G155),"現有数量を入力",IF(NOT(AND(ISNUMBER(G155),G155&gt;=0)),"現有数量を確認",IF(H155="","単位を入力",IF(ISBLANK(I155),"在庫単価を入力",IF(NOT(AND(ISNUMBER(I155),I155&gt;=0)),"在庫単価を確認",IF(Y155="","単価の基準を入力",IF(NOT(ISNUMBER(M155)),"確認日・基準日を確認",IF(AND(L155&lt;&gt;"最終出庫日",L155&lt;&gt;"最終工程実績日",L155&lt;&gt;"最終出荷日",L155&lt;&gt;"最終引当解除日",L155&lt;&gt;"入庫日（未使用）",L155&lt;&gt;"製造指示日（暫定）",L155&lt;&gt;"作業票記録日（暫定）",L155&lt;&gt;"検査記録日（暫定）",L155&lt;&gt;"現物表示日（暫定）",L155&lt;&gt;"その他"),"基準日の種類を選択",IF(N155="","最終移動内容を入力",IF(AND(O155&lt;&gt;"見込み違い",O155&lt;&gt;"受注取消・失注",O155&lt;&gt;"設計変更",O155&lt;&gt;"仕様変更",O155&lt;&gt;"最小発注量",O155&lt;&gt;"発注過多",O155&lt;&gt;"工程停止",O155&lt;&gt;"不良・選別待ち",O155&lt;&gt;"余り材",O155&lt;&gt;"保管場所不明",O155&lt;&gt;"その他"),"滞留理由を選択",IF(AND(O155="その他",Z155=""),"その他の理由を補足",IF(P155="","現物確認日を入力",IF(NOT(IF(ISNUMBER(P155),AND(P155&gt;=1,P155&lt;=2958465,P155=INT(P155)),FALSE)),"現物確認日を確認",IF(P155&gt;$B$4,"現物確認日が未来",IF(AND(Q155&lt;&gt;"使用可",Q155&lt;&gt;"条件付き可",Q155&lt;&gt;"不可",Q155&lt;&gt;"要確認"),"品質・使用可否を選択",IF(R155="","需要見込みを入力（不明も可）",IF(AND(S155&lt;&gt;"保管継続",S155&lt;&gt;"発注停止",S155&lt;&gt;"優先使用",S155&lt;&gt;"転用",S155&lt;&gt;"再加工",S155&lt;&gt;"売却検討",S155&lt;&gt;"廃棄検討",S155&lt;&gt;"要調査"),"処置区分を選択",IF(T155="","処置案・使用条件を入力",IF(U155="","担当者を入力",IF(V155="","決裁者を入力",IF(ISBLANK(W155),"期限を入力",IF(NOT(IF(ISNUMBER(W155),AND(W155&gt;=1,W155&lt;=2958465,W155=INT(W155)),FALSE)),"期限を確認",IF(AND(NOT(ISBLANK(X155)),NOT(IF(ISNUMBER(X155),AND(X155&gt;=1,X155&lt;=2958465,X155=INT(X155)),FALSE))),"完了日を確認",IF(AND(NOT(ISBLANK(X155)),X155&gt;$B$4),"完了日が未来",IF(AND(NOT(ISBLANK(X155)),OR(ISBLANK(AA155),AB155="")),"完了時残数量・処置結果を入力",IF(AND(NOT(ISBLANK(X155)),NOT(AND(ISNUMBER(AA155),AA155&gt;=0,AA155&lt;=G155))),"完了時残数量を確認",IF(AND(NOT(ISBLANK(X155)),X155&lt;K155),"完了日が基準日より前",IF(AND(NOT(ISBLANK(X155)),X155&lt;P155),"完了日が現物確認日より前","")))))))))))))))))))))))))))))))))))</x:f>
      </x:c>
    </x:row>
    <x:row r="156" ht="30" customHeight="1">
      <x:c r="A156" s="29"/>
      <x:c r="B156" s="21"/>
      <x:c r="C156" s="29"/>
      <x:c r="D156" s="21"/>
      <x:c r="E156" s="29"/>
      <x:c r="F156" s="21"/>
      <x:c r="G156" s="24"/>
      <x:c r="H156" s="21"/>
      <x:c r="I156" s="24"/>
      <x:c r="J156" s="26" t="str">
        <x:f>IF(COUNTA(A156:I156,K156:L156,N156:AB156)=0,"",IF(OR(ISBLANK(G156),ISBLANK(I156)),"未入力",IF(AND(ISNUMBER(G156),ISNUMBER(I156),G156&gt;=0,I156&gt;=0),G156*I156,"数量・単価を確認")))</x:f>
      </x:c>
      <x:c r="K156" s="28"/>
      <x:c r="L156" s="21"/>
      <x:c r="M156" s="26" t="str">
        <x:f>IF(COUNTA(A156:I156,K156:L156,N156:AB156)=0,"",IF(ISBLANK(K156),"基準日未入力",IF(NOT(IF(ISNUMBER($B$4),AND($B$4&gt;=1,$B$4&lt;=2958465,$B$4=INT($B$4)),FALSE)),"確認日を確認",IF(NOT(IF(ISNUMBER(K156),AND(K156&gt;=1,K156&lt;=2958465,K156=INT(K156)),FALSE)),"基準日を確認",IF(K156&gt;$B$4,"基準日が未来",$B$4-K156)))))</x:f>
      </x:c>
      <x:c r="N156" s="21"/>
      <x:c r="O156" s="21"/>
      <x:c r="P156" s="28"/>
      <x:c r="Q156" s="21"/>
      <x:c r="R156" s="21"/>
      <x:c r="S156" s="21"/>
      <x:c r="T156" s="21"/>
      <x:c r="U156" s="21"/>
      <x:c r="V156" s="21"/>
      <x:c r="W156" s="28"/>
      <x:c r="X156" s="28"/>
      <x:c r="Y156" s="21"/>
      <x:c r="Z156" s="21"/>
      <x:c r="AA156" s="24"/>
      <x:c r="AB156" s="21"/>
      <x:c r="AC156" s="22" t="str">
        <x:f>IF(COUNTA(A156:I156,K156:L156,N156:AB156)=0,"",IF(NOT(IF(ISNUMBER($B$4),AND($B$4&gt;=1,$B$4&lt;=2958465,$B$4=INT($B$4)),FALSE)),"確認日を確認",IF(AND(IF(ISNUMBER(X156),AND(X156&gt;=1,X156&lt;=2958465,X156=INT(X156)),FALSE),X156&lt;=$B$4,IF(ISNUMBER(K156),X156&gt;=K156,FALSE),IF(ISNUMBER(P156),X156&gt;=P156,FALSE),ISNUMBER(AA156),AA156&gt;=0,ISNUMBER(G156),AA156&lt;=G156,AB156&lt;&gt;""),"完了",IF(ISBLANK(W156),"期限未入力",IF(NOT(IF(ISNUMBER(W156),AND(W156&gt;=1,W156&lt;=2958465,W156=INT(W156)),FALSE)),"期限を確認",IF(W156&lt;$B$4,"期限超過",IF(W156=$B$4,"本日期限","未完了")))))))</x:f>
      </x:c>
      <x:c r="AD156" s="22" t="str">
        <x:f>IF(COUNTA(A156:I156,K156:L156,N156:AB156)=0,"",IF(A156="","管理番号を入力",IF(COUNTIFS($A$12:$A$211,A156)&gt;1,"管理番号が重複",IF(AND(B156&lt;&gt;"原材料",B156&lt;&gt;"仕掛品",B156&lt;&gt;"製品",B156&lt;&gt;"補修用",B156&lt;&gt;"保留品",B156&lt;&gt;"受注生産用",B156&lt;&gt;"試作用",B156&lt;&gt;"顧客支給品",B156&lt;&gt;"その他"),"在庫区分を選択",IF(C156="","品番を入力",IF(D156="","品名・仕様を入力",IF(F156="","保管場所を入力",IF(ISBLANK(G156),"現有数量を入力",IF(NOT(AND(ISNUMBER(G156),G156&gt;=0)),"現有数量を確認",IF(H156="","単位を入力",IF(ISBLANK(I156),"在庫単価を入力",IF(NOT(AND(ISNUMBER(I156),I156&gt;=0)),"在庫単価を確認",IF(Y156="","単価の基準を入力",IF(NOT(ISNUMBER(M156)),"確認日・基準日を確認",IF(AND(L156&lt;&gt;"最終出庫日",L156&lt;&gt;"最終工程実績日",L156&lt;&gt;"最終出荷日",L156&lt;&gt;"最終引当解除日",L156&lt;&gt;"入庫日（未使用）",L156&lt;&gt;"製造指示日（暫定）",L156&lt;&gt;"作業票記録日（暫定）",L156&lt;&gt;"検査記録日（暫定）",L156&lt;&gt;"現物表示日（暫定）",L156&lt;&gt;"その他"),"基準日の種類を選択",IF(N156="","最終移動内容を入力",IF(AND(O156&lt;&gt;"見込み違い",O156&lt;&gt;"受注取消・失注",O156&lt;&gt;"設計変更",O156&lt;&gt;"仕様変更",O156&lt;&gt;"最小発注量",O156&lt;&gt;"発注過多",O156&lt;&gt;"工程停止",O156&lt;&gt;"不良・選別待ち",O156&lt;&gt;"余り材",O156&lt;&gt;"保管場所不明",O156&lt;&gt;"その他"),"滞留理由を選択",IF(AND(O156="その他",Z156=""),"その他の理由を補足",IF(P156="","現物確認日を入力",IF(NOT(IF(ISNUMBER(P156),AND(P156&gt;=1,P156&lt;=2958465,P156=INT(P156)),FALSE)),"現物確認日を確認",IF(P156&gt;$B$4,"現物確認日が未来",IF(AND(Q156&lt;&gt;"使用可",Q156&lt;&gt;"条件付き可",Q156&lt;&gt;"不可",Q156&lt;&gt;"要確認"),"品質・使用可否を選択",IF(R156="","需要見込みを入力（不明も可）",IF(AND(S156&lt;&gt;"保管継続",S156&lt;&gt;"発注停止",S156&lt;&gt;"優先使用",S156&lt;&gt;"転用",S156&lt;&gt;"再加工",S156&lt;&gt;"売却検討",S156&lt;&gt;"廃棄検討",S156&lt;&gt;"要調査"),"処置区分を選択",IF(T156="","処置案・使用条件を入力",IF(U156="","担当者を入力",IF(V156="","決裁者を入力",IF(ISBLANK(W156),"期限を入力",IF(NOT(IF(ISNUMBER(W156),AND(W156&gt;=1,W156&lt;=2958465,W156=INT(W156)),FALSE)),"期限を確認",IF(AND(NOT(ISBLANK(X156)),NOT(IF(ISNUMBER(X156),AND(X156&gt;=1,X156&lt;=2958465,X156=INT(X156)),FALSE))),"完了日を確認",IF(AND(NOT(ISBLANK(X156)),X156&gt;$B$4),"完了日が未来",IF(AND(NOT(ISBLANK(X156)),OR(ISBLANK(AA156),AB156="")),"完了時残数量・処置結果を入力",IF(AND(NOT(ISBLANK(X156)),NOT(AND(ISNUMBER(AA156),AA156&gt;=0,AA156&lt;=G156))),"完了時残数量を確認",IF(AND(NOT(ISBLANK(X156)),X156&lt;K156),"完了日が基準日より前",IF(AND(NOT(ISBLANK(X156)),X156&lt;P156),"完了日が現物確認日より前","")))))))))))))))))))))))))))))))))))</x:f>
      </x:c>
    </x:row>
    <x:row r="157" ht="30" customHeight="1">
      <x:c r="A157" s="29"/>
      <x:c r="B157" s="21"/>
      <x:c r="C157" s="29"/>
      <x:c r="D157" s="21"/>
      <x:c r="E157" s="29"/>
      <x:c r="F157" s="21"/>
      <x:c r="G157" s="24"/>
      <x:c r="H157" s="21"/>
      <x:c r="I157" s="24"/>
      <x:c r="J157" s="26" t="str">
        <x:f>IF(COUNTA(A157:I157,K157:L157,N157:AB157)=0,"",IF(OR(ISBLANK(G157),ISBLANK(I157)),"未入力",IF(AND(ISNUMBER(G157),ISNUMBER(I157),G157&gt;=0,I157&gt;=0),G157*I157,"数量・単価を確認")))</x:f>
      </x:c>
      <x:c r="K157" s="28"/>
      <x:c r="L157" s="21"/>
      <x:c r="M157" s="26" t="str">
        <x:f>IF(COUNTA(A157:I157,K157:L157,N157:AB157)=0,"",IF(ISBLANK(K157),"基準日未入力",IF(NOT(IF(ISNUMBER($B$4),AND($B$4&gt;=1,$B$4&lt;=2958465,$B$4=INT($B$4)),FALSE)),"確認日を確認",IF(NOT(IF(ISNUMBER(K157),AND(K157&gt;=1,K157&lt;=2958465,K157=INT(K157)),FALSE)),"基準日を確認",IF(K157&gt;$B$4,"基準日が未来",$B$4-K157)))))</x:f>
      </x:c>
      <x:c r="N157" s="21"/>
      <x:c r="O157" s="21"/>
      <x:c r="P157" s="28"/>
      <x:c r="Q157" s="21"/>
      <x:c r="R157" s="21"/>
      <x:c r="S157" s="21"/>
      <x:c r="T157" s="21"/>
      <x:c r="U157" s="21"/>
      <x:c r="V157" s="21"/>
      <x:c r="W157" s="28"/>
      <x:c r="X157" s="28"/>
      <x:c r="Y157" s="21"/>
      <x:c r="Z157" s="21"/>
      <x:c r="AA157" s="24"/>
      <x:c r="AB157" s="21"/>
      <x:c r="AC157" s="22" t="str">
        <x:f>IF(COUNTA(A157:I157,K157:L157,N157:AB157)=0,"",IF(NOT(IF(ISNUMBER($B$4),AND($B$4&gt;=1,$B$4&lt;=2958465,$B$4=INT($B$4)),FALSE)),"確認日を確認",IF(AND(IF(ISNUMBER(X157),AND(X157&gt;=1,X157&lt;=2958465,X157=INT(X157)),FALSE),X157&lt;=$B$4,IF(ISNUMBER(K157),X157&gt;=K157,FALSE),IF(ISNUMBER(P157),X157&gt;=P157,FALSE),ISNUMBER(AA157),AA157&gt;=0,ISNUMBER(G157),AA157&lt;=G157,AB157&lt;&gt;""),"完了",IF(ISBLANK(W157),"期限未入力",IF(NOT(IF(ISNUMBER(W157),AND(W157&gt;=1,W157&lt;=2958465,W157=INT(W157)),FALSE)),"期限を確認",IF(W157&lt;$B$4,"期限超過",IF(W157=$B$4,"本日期限","未完了")))))))</x:f>
      </x:c>
      <x:c r="AD157" s="22" t="str">
        <x:f>IF(COUNTA(A157:I157,K157:L157,N157:AB157)=0,"",IF(A157="","管理番号を入力",IF(COUNTIFS($A$12:$A$211,A157)&gt;1,"管理番号が重複",IF(AND(B157&lt;&gt;"原材料",B157&lt;&gt;"仕掛品",B157&lt;&gt;"製品",B157&lt;&gt;"補修用",B157&lt;&gt;"保留品",B157&lt;&gt;"受注生産用",B157&lt;&gt;"試作用",B157&lt;&gt;"顧客支給品",B157&lt;&gt;"その他"),"在庫区分を選択",IF(C157="","品番を入力",IF(D157="","品名・仕様を入力",IF(F157="","保管場所を入力",IF(ISBLANK(G157),"現有数量を入力",IF(NOT(AND(ISNUMBER(G157),G157&gt;=0)),"現有数量を確認",IF(H157="","単位を入力",IF(ISBLANK(I157),"在庫単価を入力",IF(NOT(AND(ISNUMBER(I157),I157&gt;=0)),"在庫単価を確認",IF(Y157="","単価の基準を入力",IF(NOT(ISNUMBER(M157)),"確認日・基準日を確認",IF(AND(L157&lt;&gt;"最終出庫日",L157&lt;&gt;"最終工程実績日",L157&lt;&gt;"最終出荷日",L157&lt;&gt;"最終引当解除日",L157&lt;&gt;"入庫日（未使用）",L157&lt;&gt;"製造指示日（暫定）",L157&lt;&gt;"作業票記録日（暫定）",L157&lt;&gt;"検査記録日（暫定）",L157&lt;&gt;"現物表示日（暫定）",L157&lt;&gt;"その他"),"基準日の種類を選択",IF(N157="","最終移動内容を入力",IF(AND(O157&lt;&gt;"見込み違い",O157&lt;&gt;"受注取消・失注",O157&lt;&gt;"設計変更",O157&lt;&gt;"仕様変更",O157&lt;&gt;"最小発注量",O157&lt;&gt;"発注過多",O157&lt;&gt;"工程停止",O157&lt;&gt;"不良・選別待ち",O157&lt;&gt;"余り材",O157&lt;&gt;"保管場所不明",O157&lt;&gt;"その他"),"滞留理由を選択",IF(AND(O157="その他",Z157=""),"その他の理由を補足",IF(P157="","現物確認日を入力",IF(NOT(IF(ISNUMBER(P157),AND(P157&gt;=1,P157&lt;=2958465,P157=INT(P157)),FALSE)),"現物確認日を確認",IF(P157&gt;$B$4,"現物確認日が未来",IF(AND(Q157&lt;&gt;"使用可",Q157&lt;&gt;"条件付き可",Q157&lt;&gt;"不可",Q157&lt;&gt;"要確認"),"品質・使用可否を選択",IF(R157="","需要見込みを入力（不明も可）",IF(AND(S157&lt;&gt;"保管継続",S157&lt;&gt;"発注停止",S157&lt;&gt;"優先使用",S157&lt;&gt;"転用",S157&lt;&gt;"再加工",S157&lt;&gt;"売却検討",S157&lt;&gt;"廃棄検討",S157&lt;&gt;"要調査"),"処置区分を選択",IF(T157="","処置案・使用条件を入力",IF(U157="","担当者を入力",IF(V157="","決裁者を入力",IF(ISBLANK(W157),"期限を入力",IF(NOT(IF(ISNUMBER(W157),AND(W157&gt;=1,W157&lt;=2958465,W157=INT(W157)),FALSE)),"期限を確認",IF(AND(NOT(ISBLANK(X157)),NOT(IF(ISNUMBER(X157),AND(X157&gt;=1,X157&lt;=2958465,X157=INT(X157)),FALSE))),"完了日を確認",IF(AND(NOT(ISBLANK(X157)),X157&gt;$B$4),"完了日が未来",IF(AND(NOT(ISBLANK(X157)),OR(ISBLANK(AA157),AB157="")),"完了時残数量・処置結果を入力",IF(AND(NOT(ISBLANK(X157)),NOT(AND(ISNUMBER(AA157),AA157&gt;=0,AA157&lt;=G157))),"完了時残数量を確認",IF(AND(NOT(ISBLANK(X157)),X157&lt;K157),"完了日が基準日より前",IF(AND(NOT(ISBLANK(X157)),X157&lt;P157),"完了日が現物確認日より前","")))))))))))))))))))))))))))))))))))</x:f>
      </x:c>
    </x:row>
    <x:row r="158" ht="30" customHeight="1">
      <x:c r="A158" s="29"/>
      <x:c r="B158" s="21"/>
      <x:c r="C158" s="29"/>
      <x:c r="D158" s="21"/>
      <x:c r="E158" s="29"/>
      <x:c r="F158" s="21"/>
      <x:c r="G158" s="24"/>
      <x:c r="H158" s="21"/>
      <x:c r="I158" s="24"/>
      <x:c r="J158" s="26" t="str">
        <x:f>IF(COUNTA(A158:I158,K158:L158,N158:AB158)=0,"",IF(OR(ISBLANK(G158),ISBLANK(I158)),"未入力",IF(AND(ISNUMBER(G158),ISNUMBER(I158),G158&gt;=0,I158&gt;=0),G158*I158,"数量・単価を確認")))</x:f>
      </x:c>
      <x:c r="K158" s="28"/>
      <x:c r="L158" s="21"/>
      <x:c r="M158" s="26" t="str">
        <x:f>IF(COUNTA(A158:I158,K158:L158,N158:AB158)=0,"",IF(ISBLANK(K158),"基準日未入力",IF(NOT(IF(ISNUMBER($B$4),AND($B$4&gt;=1,$B$4&lt;=2958465,$B$4=INT($B$4)),FALSE)),"確認日を確認",IF(NOT(IF(ISNUMBER(K158),AND(K158&gt;=1,K158&lt;=2958465,K158=INT(K158)),FALSE)),"基準日を確認",IF(K158&gt;$B$4,"基準日が未来",$B$4-K158)))))</x:f>
      </x:c>
      <x:c r="N158" s="21"/>
      <x:c r="O158" s="21"/>
      <x:c r="P158" s="28"/>
      <x:c r="Q158" s="21"/>
      <x:c r="R158" s="21"/>
      <x:c r="S158" s="21"/>
      <x:c r="T158" s="21"/>
      <x:c r="U158" s="21"/>
      <x:c r="V158" s="21"/>
      <x:c r="W158" s="28"/>
      <x:c r="X158" s="28"/>
      <x:c r="Y158" s="21"/>
      <x:c r="Z158" s="21"/>
      <x:c r="AA158" s="24"/>
      <x:c r="AB158" s="21"/>
      <x:c r="AC158" s="22" t="str">
        <x:f>IF(COUNTA(A158:I158,K158:L158,N158:AB158)=0,"",IF(NOT(IF(ISNUMBER($B$4),AND($B$4&gt;=1,$B$4&lt;=2958465,$B$4=INT($B$4)),FALSE)),"確認日を確認",IF(AND(IF(ISNUMBER(X158),AND(X158&gt;=1,X158&lt;=2958465,X158=INT(X158)),FALSE),X158&lt;=$B$4,IF(ISNUMBER(K158),X158&gt;=K158,FALSE),IF(ISNUMBER(P158),X158&gt;=P158,FALSE),ISNUMBER(AA158),AA158&gt;=0,ISNUMBER(G158),AA158&lt;=G158,AB158&lt;&gt;""),"完了",IF(ISBLANK(W158),"期限未入力",IF(NOT(IF(ISNUMBER(W158),AND(W158&gt;=1,W158&lt;=2958465,W158=INT(W158)),FALSE)),"期限を確認",IF(W158&lt;$B$4,"期限超過",IF(W158=$B$4,"本日期限","未完了")))))))</x:f>
      </x:c>
      <x:c r="AD158" s="22" t="str">
        <x:f>IF(COUNTA(A158:I158,K158:L158,N158:AB158)=0,"",IF(A158="","管理番号を入力",IF(COUNTIFS($A$12:$A$211,A158)&gt;1,"管理番号が重複",IF(AND(B158&lt;&gt;"原材料",B158&lt;&gt;"仕掛品",B158&lt;&gt;"製品",B158&lt;&gt;"補修用",B158&lt;&gt;"保留品",B158&lt;&gt;"受注生産用",B158&lt;&gt;"試作用",B158&lt;&gt;"顧客支給品",B158&lt;&gt;"その他"),"在庫区分を選択",IF(C158="","品番を入力",IF(D158="","品名・仕様を入力",IF(F158="","保管場所を入力",IF(ISBLANK(G158),"現有数量を入力",IF(NOT(AND(ISNUMBER(G158),G158&gt;=0)),"現有数量を確認",IF(H158="","単位を入力",IF(ISBLANK(I158),"在庫単価を入力",IF(NOT(AND(ISNUMBER(I158),I158&gt;=0)),"在庫単価を確認",IF(Y158="","単価の基準を入力",IF(NOT(ISNUMBER(M158)),"確認日・基準日を確認",IF(AND(L158&lt;&gt;"最終出庫日",L158&lt;&gt;"最終工程実績日",L158&lt;&gt;"最終出荷日",L158&lt;&gt;"最終引当解除日",L158&lt;&gt;"入庫日（未使用）",L158&lt;&gt;"製造指示日（暫定）",L158&lt;&gt;"作業票記録日（暫定）",L158&lt;&gt;"検査記録日（暫定）",L158&lt;&gt;"現物表示日（暫定）",L158&lt;&gt;"その他"),"基準日の種類を選択",IF(N158="","最終移動内容を入力",IF(AND(O158&lt;&gt;"見込み違い",O158&lt;&gt;"受注取消・失注",O158&lt;&gt;"設計変更",O158&lt;&gt;"仕様変更",O158&lt;&gt;"最小発注量",O158&lt;&gt;"発注過多",O158&lt;&gt;"工程停止",O158&lt;&gt;"不良・選別待ち",O158&lt;&gt;"余り材",O158&lt;&gt;"保管場所不明",O158&lt;&gt;"その他"),"滞留理由を選択",IF(AND(O158="その他",Z158=""),"その他の理由を補足",IF(P158="","現物確認日を入力",IF(NOT(IF(ISNUMBER(P158),AND(P158&gt;=1,P158&lt;=2958465,P158=INT(P158)),FALSE)),"現物確認日を確認",IF(P158&gt;$B$4,"現物確認日が未来",IF(AND(Q158&lt;&gt;"使用可",Q158&lt;&gt;"条件付き可",Q158&lt;&gt;"不可",Q158&lt;&gt;"要確認"),"品質・使用可否を選択",IF(R158="","需要見込みを入力（不明も可）",IF(AND(S158&lt;&gt;"保管継続",S158&lt;&gt;"発注停止",S158&lt;&gt;"優先使用",S158&lt;&gt;"転用",S158&lt;&gt;"再加工",S158&lt;&gt;"売却検討",S158&lt;&gt;"廃棄検討",S158&lt;&gt;"要調査"),"処置区分を選択",IF(T158="","処置案・使用条件を入力",IF(U158="","担当者を入力",IF(V158="","決裁者を入力",IF(ISBLANK(W158),"期限を入力",IF(NOT(IF(ISNUMBER(W158),AND(W158&gt;=1,W158&lt;=2958465,W158=INT(W158)),FALSE)),"期限を確認",IF(AND(NOT(ISBLANK(X158)),NOT(IF(ISNUMBER(X158),AND(X158&gt;=1,X158&lt;=2958465,X158=INT(X158)),FALSE))),"完了日を確認",IF(AND(NOT(ISBLANK(X158)),X158&gt;$B$4),"完了日が未来",IF(AND(NOT(ISBLANK(X158)),OR(ISBLANK(AA158),AB158="")),"完了時残数量・処置結果を入力",IF(AND(NOT(ISBLANK(X158)),NOT(AND(ISNUMBER(AA158),AA158&gt;=0,AA158&lt;=G158))),"完了時残数量を確認",IF(AND(NOT(ISBLANK(X158)),X158&lt;K158),"完了日が基準日より前",IF(AND(NOT(ISBLANK(X158)),X158&lt;P158),"完了日が現物確認日より前","")))))))))))))))))))))))))))))))))))</x:f>
      </x:c>
    </x:row>
    <x:row r="159" ht="30" customHeight="1">
      <x:c r="A159" s="29"/>
      <x:c r="B159" s="21"/>
      <x:c r="C159" s="29"/>
      <x:c r="D159" s="21"/>
      <x:c r="E159" s="29"/>
      <x:c r="F159" s="21"/>
      <x:c r="G159" s="24"/>
      <x:c r="H159" s="21"/>
      <x:c r="I159" s="24"/>
      <x:c r="J159" s="26" t="str">
        <x:f>IF(COUNTA(A159:I159,K159:L159,N159:AB159)=0,"",IF(OR(ISBLANK(G159),ISBLANK(I159)),"未入力",IF(AND(ISNUMBER(G159),ISNUMBER(I159),G159&gt;=0,I159&gt;=0),G159*I159,"数量・単価を確認")))</x:f>
      </x:c>
      <x:c r="K159" s="28"/>
      <x:c r="L159" s="21"/>
      <x:c r="M159" s="26" t="str">
        <x:f>IF(COUNTA(A159:I159,K159:L159,N159:AB159)=0,"",IF(ISBLANK(K159),"基準日未入力",IF(NOT(IF(ISNUMBER($B$4),AND($B$4&gt;=1,$B$4&lt;=2958465,$B$4=INT($B$4)),FALSE)),"確認日を確認",IF(NOT(IF(ISNUMBER(K159),AND(K159&gt;=1,K159&lt;=2958465,K159=INT(K159)),FALSE)),"基準日を確認",IF(K159&gt;$B$4,"基準日が未来",$B$4-K159)))))</x:f>
      </x:c>
      <x:c r="N159" s="21"/>
      <x:c r="O159" s="21"/>
      <x:c r="P159" s="28"/>
      <x:c r="Q159" s="21"/>
      <x:c r="R159" s="21"/>
      <x:c r="S159" s="21"/>
      <x:c r="T159" s="21"/>
      <x:c r="U159" s="21"/>
      <x:c r="V159" s="21"/>
      <x:c r="W159" s="28"/>
      <x:c r="X159" s="28"/>
      <x:c r="Y159" s="21"/>
      <x:c r="Z159" s="21"/>
      <x:c r="AA159" s="24"/>
      <x:c r="AB159" s="21"/>
      <x:c r="AC159" s="22" t="str">
        <x:f>IF(COUNTA(A159:I159,K159:L159,N159:AB159)=0,"",IF(NOT(IF(ISNUMBER($B$4),AND($B$4&gt;=1,$B$4&lt;=2958465,$B$4=INT($B$4)),FALSE)),"確認日を確認",IF(AND(IF(ISNUMBER(X159),AND(X159&gt;=1,X159&lt;=2958465,X159=INT(X159)),FALSE),X159&lt;=$B$4,IF(ISNUMBER(K159),X159&gt;=K159,FALSE),IF(ISNUMBER(P159),X159&gt;=P159,FALSE),ISNUMBER(AA159),AA159&gt;=0,ISNUMBER(G159),AA159&lt;=G159,AB159&lt;&gt;""),"完了",IF(ISBLANK(W159),"期限未入力",IF(NOT(IF(ISNUMBER(W159),AND(W159&gt;=1,W159&lt;=2958465,W159=INT(W159)),FALSE)),"期限を確認",IF(W159&lt;$B$4,"期限超過",IF(W159=$B$4,"本日期限","未完了")))))))</x:f>
      </x:c>
      <x:c r="AD159" s="22" t="str">
        <x:f>IF(COUNTA(A159:I159,K159:L159,N159:AB159)=0,"",IF(A159="","管理番号を入力",IF(COUNTIFS($A$12:$A$211,A159)&gt;1,"管理番号が重複",IF(AND(B159&lt;&gt;"原材料",B159&lt;&gt;"仕掛品",B159&lt;&gt;"製品",B159&lt;&gt;"補修用",B159&lt;&gt;"保留品",B159&lt;&gt;"受注生産用",B159&lt;&gt;"試作用",B159&lt;&gt;"顧客支給品",B159&lt;&gt;"その他"),"在庫区分を選択",IF(C159="","品番を入力",IF(D159="","品名・仕様を入力",IF(F159="","保管場所を入力",IF(ISBLANK(G159),"現有数量を入力",IF(NOT(AND(ISNUMBER(G159),G159&gt;=0)),"現有数量を確認",IF(H159="","単位を入力",IF(ISBLANK(I159),"在庫単価を入力",IF(NOT(AND(ISNUMBER(I159),I159&gt;=0)),"在庫単価を確認",IF(Y159="","単価の基準を入力",IF(NOT(ISNUMBER(M159)),"確認日・基準日を確認",IF(AND(L159&lt;&gt;"最終出庫日",L159&lt;&gt;"最終工程実績日",L159&lt;&gt;"最終出荷日",L159&lt;&gt;"最終引当解除日",L159&lt;&gt;"入庫日（未使用）",L159&lt;&gt;"製造指示日（暫定）",L159&lt;&gt;"作業票記録日（暫定）",L159&lt;&gt;"検査記録日（暫定）",L159&lt;&gt;"現物表示日（暫定）",L159&lt;&gt;"その他"),"基準日の種類を選択",IF(N159="","最終移動内容を入力",IF(AND(O159&lt;&gt;"見込み違い",O159&lt;&gt;"受注取消・失注",O159&lt;&gt;"設計変更",O159&lt;&gt;"仕様変更",O159&lt;&gt;"最小発注量",O159&lt;&gt;"発注過多",O159&lt;&gt;"工程停止",O159&lt;&gt;"不良・選別待ち",O159&lt;&gt;"余り材",O159&lt;&gt;"保管場所不明",O159&lt;&gt;"その他"),"滞留理由を選択",IF(AND(O159="その他",Z159=""),"その他の理由を補足",IF(P159="","現物確認日を入力",IF(NOT(IF(ISNUMBER(P159),AND(P159&gt;=1,P159&lt;=2958465,P159=INT(P159)),FALSE)),"現物確認日を確認",IF(P159&gt;$B$4,"現物確認日が未来",IF(AND(Q159&lt;&gt;"使用可",Q159&lt;&gt;"条件付き可",Q159&lt;&gt;"不可",Q159&lt;&gt;"要確認"),"品質・使用可否を選択",IF(R159="","需要見込みを入力（不明も可）",IF(AND(S159&lt;&gt;"保管継続",S159&lt;&gt;"発注停止",S159&lt;&gt;"優先使用",S159&lt;&gt;"転用",S159&lt;&gt;"再加工",S159&lt;&gt;"売却検討",S159&lt;&gt;"廃棄検討",S159&lt;&gt;"要調査"),"処置区分を選択",IF(T159="","処置案・使用条件を入力",IF(U159="","担当者を入力",IF(V159="","決裁者を入力",IF(ISBLANK(W159),"期限を入力",IF(NOT(IF(ISNUMBER(W159),AND(W159&gt;=1,W159&lt;=2958465,W159=INT(W159)),FALSE)),"期限を確認",IF(AND(NOT(ISBLANK(X159)),NOT(IF(ISNUMBER(X159),AND(X159&gt;=1,X159&lt;=2958465,X159=INT(X159)),FALSE))),"完了日を確認",IF(AND(NOT(ISBLANK(X159)),X159&gt;$B$4),"完了日が未来",IF(AND(NOT(ISBLANK(X159)),OR(ISBLANK(AA159),AB159="")),"完了時残数量・処置結果を入力",IF(AND(NOT(ISBLANK(X159)),NOT(AND(ISNUMBER(AA159),AA159&gt;=0,AA159&lt;=G159))),"完了時残数量を確認",IF(AND(NOT(ISBLANK(X159)),X159&lt;K159),"完了日が基準日より前",IF(AND(NOT(ISBLANK(X159)),X159&lt;P159),"完了日が現物確認日より前","")))))))))))))))))))))))))))))))))))</x:f>
      </x:c>
    </x:row>
    <x:row r="160" ht="30" customHeight="1">
      <x:c r="A160" s="29"/>
      <x:c r="B160" s="21"/>
      <x:c r="C160" s="29"/>
      <x:c r="D160" s="21"/>
      <x:c r="E160" s="29"/>
      <x:c r="F160" s="21"/>
      <x:c r="G160" s="24"/>
      <x:c r="H160" s="21"/>
      <x:c r="I160" s="24"/>
      <x:c r="J160" s="26" t="str">
        <x:f>IF(COUNTA(A160:I160,K160:L160,N160:AB160)=0,"",IF(OR(ISBLANK(G160),ISBLANK(I160)),"未入力",IF(AND(ISNUMBER(G160),ISNUMBER(I160),G160&gt;=0,I160&gt;=0),G160*I160,"数量・単価を確認")))</x:f>
      </x:c>
      <x:c r="K160" s="28"/>
      <x:c r="L160" s="21"/>
      <x:c r="M160" s="26" t="str">
        <x:f>IF(COUNTA(A160:I160,K160:L160,N160:AB160)=0,"",IF(ISBLANK(K160),"基準日未入力",IF(NOT(IF(ISNUMBER($B$4),AND($B$4&gt;=1,$B$4&lt;=2958465,$B$4=INT($B$4)),FALSE)),"確認日を確認",IF(NOT(IF(ISNUMBER(K160),AND(K160&gt;=1,K160&lt;=2958465,K160=INT(K160)),FALSE)),"基準日を確認",IF(K160&gt;$B$4,"基準日が未来",$B$4-K160)))))</x:f>
      </x:c>
      <x:c r="N160" s="21"/>
      <x:c r="O160" s="21"/>
      <x:c r="P160" s="28"/>
      <x:c r="Q160" s="21"/>
      <x:c r="R160" s="21"/>
      <x:c r="S160" s="21"/>
      <x:c r="T160" s="21"/>
      <x:c r="U160" s="21"/>
      <x:c r="V160" s="21"/>
      <x:c r="W160" s="28"/>
      <x:c r="X160" s="28"/>
      <x:c r="Y160" s="21"/>
      <x:c r="Z160" s="21"/>
      <x:c r="AA160" s="24"/>
      <x:c r="AB160" s="21"/>
      <x:c r="AC160" s="22" t="str">
        <x:f>IF(COUNTA(A160:I160,K160:L160,N160:AB160)=0,"",IF(NOT(IF(ISNUMBER($B$4),AND($B$4&gt;=1,$B$4&lt;=2958465,$B$4=INT($B$4)),FALSE)),"確認日を確認",IF(AND(IF(ISNUMBER(X160),AND(X160&gt;=1,X160&lt;=2958465,X160=INT(X160)),FALSE),X160&lt;=$B$4,IF(ISNUMBER(K160),X160&gt;=K160,FALSE),IF(ISNUMBER(P160),X160&gt;=P160,FALSE),ISNUMBER(AA160),AA160&gt;=0,ISNUMBER(G160),AA160&lt;=G160,AB160&lt;&gt;""),"完了",IF(ISBLANK(W160),"期限未入力",IF(NOT(IF(ISNUMBER(W160),AND(W160&gt;=1,W160&lt;=2958465,W160=INT(W160)),FALSE)),"期限を確認",IF(W160&lt;$B$4,"期限超過",IF(W160=$B$4,"本日期限","未完了")))))))</x:f>
      </x:c>
      <x:c r="AD160" s="22" t="str">
        <x:f>IF(COUNTA(A160:I160,K160:L160,N160:AB160)=0,"",IF(A160="","管理番号を入力",IF(COUNTIFS($A$12:$A$211,A160)&gt;1,"管理番号が重複",IF(AND(B160&lt;&gt;"原材料",B160&lt;&gt;"仕掛品",B160&lt;&gt;"製品",B160&lt;&gt;"補修用",B160&lt;&gt;"保留品",B160&lt;&gt;"受注生産用",B160&lt;&gt;"試作用",B160&lt;&gt;"顧客支給品",B160&lt;&gt;"その他"),"在庫区分を選択",IF(C160="","品番を入力",IF(D160="","品名・仕様を入力",IF(F160="","保管場所を入力",IF(ISBLANK(G160),"現有数量を入力",IF(NOT(AND(ISNUMBER(G160),G160&gt;=0)),"現有数量を確認",IF(H160="","単位を入力",IF(ISBLANK(I160),"在庫単価を入力",IF(NOT(AND(ISNUMBER(I160),I160&gt;=0)),"在庫単価を確認",IF(Y160="","単価の基準を入力",IF(NOT(ISNUMBER(M160)),"確認日・基準日を確認",IF(AND(L160&lt;&gt;"最終出庫日",L160&lt;&gt;"最終工程実績日",L160&lt;&gt;"最終出荷日",L160&lt;&gt;"最終引当解除日",L160&lt;&gt;"入庫日（未使用）",L160&lt;&gt;"製造指示日（暫定）",L160&lt;&gt;"作業票記録日（暫定）",L160&lt;&gt;"検査記録日（暫定）",L160&lt;&gt;"現物表示日（暫定）",L160&lt;&gt;"その他"),"基準日の種類を選択",IF(N160="","最終移動内容を入力",IF(AND(O160&lt;&gt;"見込み違い",O160&lt;&gt;"受注取消・失注",O160&lt;&gt;"設計変更",O160&lt;&gt;"仕様変更",O160&lt;&gt;"最小発注量",O160&lt;&gt;"発注過多",O160&lt;&gt;"工程停止",O160&lt;&gt;"不良・選別待ち",O160&lt;&gt;"余り材",O160&lt;&gt;"保管場所不明",O160&lt;&gt;"その他"),"滞留理由を選択",IF(AND(O160="その他",Z160=""),"その他の理由を補足",IF(P160="","現物確認日を入力",IF(NOT(IF(ISNUMBER(P160),AND(P160&gt;=1,P160&lt;=2958465,P160=INT(P160)),FALSE)),"現物確認日を確認",IF(P160&gt;$B$4,"現物確認日が未来",IF(AND(Q160&lt;&gt;"使用可",Q160&lt;&gt;"条件付き可",Q160&lt;&gt;"不可",Q160&lt;&gt;"要確認"),"品質・使用可否を選択",IF(R160="","需要見込みを入力（不明も可）",IF(AND(S160&lt;&gt;"保管継続",S160&lt;&gt;"発注停止",S160&lt;&gt;"優先使用",S160&lt;&gt;"転用",S160&lt;&gt;"再加工",S160&lt;&gt;"売却検討",S160&lt;&gt;"廃棄検討",S160&lt;&gt;"要調査"),"処置区分を選択",IF(T160="","処置案・使用条件を入力",IF(U160="","担当者を入力",IF(V160="","決裁者を入力",IF(ISBLANK(W160),"期限を入力",IF(NOT(IF(ISNUMBER(W160),AND(W160&gt;=1,W160&lt;=2958465,W160=INT(W160)),FALSE)),"期限を確認",IF(AND(NOT(ISBLANK(X160)),NOT(IF(ISNUMBER(X160),AND(X160&gt;=1,X160&lt;=2958465,X160=INT(X160)),FALSE))),"完了日を確認",IF(AND(NOT(ISBLANK(X160)),X160&gt;$B$4),"完了日が未来",IF(AND(NOT(ISBLANK(X160)),OR(ISBLANK(AA160),AB160="")),"完了時残数量・処置結果を入力",IF(AND(NOT(ISBLANK(X160)),NOT(AND(ISNUMBER(AA160),AA160&gt;=0,AA160&lt;=G160))),"完了時残数量を確認",IF(AND(NOT(ISBLANK(X160)),X160&lt;K160),"完了日が基準日より前",IF(AND(NOT(ISBLANK(X160)),X160&lt;P160),"完了日が現物確認日より前","")))))))))))))))))))))))))))))))))))</x:f>
      </x:c>
    </x:row>
    <x:row r="161" ht="30" customHeight="1">
      <x:c r="A161" s="29"/>
      <x:c r="B161" s="21"/>
      <x:c r="C161" s="29"/>
      <x:c r="D161" s="21"/>
      <x:c r="E161" s="29"/>
      <x:c r="F161" s="21"/>
      <x:c r="G161" s="24"/>
      <x:c r="H161" s="21"/>
      <x:c r="I161" s="24"/>
      <x:c r="J161" s="26" t="str">
        <x:f>IF(COUNTA(A161:I161,K161:L161,N161:AB161)=0,"",IF(OR(ISBLANK(G161),ISBLANK(I161)),"未入力",IF(AND(ISNUMBER(G161),ISNUMBER(I161),G161&gt;=0,I161&gt;=0),G161*I161,"数量・単価を確認")))</x:f>
      </x:c>
      <x:c r="K161" s="28"/>
      <x:c r="L161" s="21"/>
      <x:c r="M161" s="26" t="str">
        <x:f>IF(COUNTA(A161:I161,K161:L161,N161:AB161)=0,"",IF(ISBLANK(K161),"基準日未入力",IF(NOT(IF(ISNUMBER($B$4),AND($B$4&gt;=1,$B$4&lt;=2958465,$B$4=INT($B$4)),FALSE)),"確認日を確認",IF(NOT(IF(ISNUMBER(K161),AND(K161&gt;=1,K161&lt;=2958465,K161=INT(K161)),FALSE)),"基準日を確認",IF(K161&gt;$B$4,"基準日が未来",$B$4-K161)))))</x:f>
      </x:c>
      <x:c r="N161" s="21"/>
      <x:c r="O161" s="21"/>
      <x:c r="P161" s="28"/>
      <x:c r="Q161" s="21"/>
      <x:c r="R161" s="21"/>
      <x:c r="S161" s="21"/>
      <x:c r="T161" s="21"/>
      <x:c r="U161" s="21"/>
      <x:c r="V161" s="21"/>
      <x:c r="W161" s="28"/>
      <x:c r="X161" s="28"/>
      <x:c r="Y161" s="21"/>
      <x:c r="Z161" s="21"/>
      <x:c r="AA161" s="24"/>
      <x:c r="AB161" s="21"/>
      <x:c r="AC161" s="22" t="str">
        <x:f>IF(COUNTA(A161:I161,K161:L161,N161:AB161)=0,"",IF(NOT(IF(ISNUMBER($B$4),AND($B$4&gt;=1,$B$4&lt;=2958465,$B$4=INT($B$4)),FALSE)),"確認日を確認",IF(AND(IF(ISNUMBER(X161),AND(X161&gt;=1,X161&lt;=2958465,X161=INT(X161)),FALSE),X161&lt;=$B$4,IF(ISNUMBER(K161),X161&gt;=K161,FALSE),IF(ISNUMBER(P161),X161&gt;=P161,FALSE),ISNUMBER(AA161),AA161&gt;=0,ISNUMBER(G161),AA161&lt;=G161,AB161&lt;&gt;""),"完了",IF(ISBLANK(W161),"期限未入力",IF(NOT(IF(ISNUMBER(W161),AND(W161&gt;=1,W161&lt;=2958465,W161=INT(W161)),FALSE)),"期限を確認",IF(W161&lt;$B$4,"期限超過",IF(W161=$B$4,"本日期限","未完了")))))))</x:f>
      </x:c>
      <x:c r="AD161" s="22" t="str">
        <x:f>IF(COUNTA(A161:I161,K161:L161,N161:AB161)=0,"",IF(A161="","管理番号を入力",IF(COUNTIFS($A$12:$A$211,A161)&gt;1,"管理番号が重複",IF(AND(B161&lt;&gt;"原材料",B161&lt;&gt;"仕掛品",B161&lt;&gt;"製品",B161&lt;&gt;"補修用",B161&lt;&gt;"保留品",B161&lt;&gt;"受注生産用",B161&lt;&gt;"試作用",B161&lt;&gt;"顧客支給品",B161&lt;&gt;"その他"),"在庫区分を選択",IF(C161="","品番を入力",IF(D161="","品名・仕様を入力",IF(F161="","保管場所を入力",IF(ISBLANK(G161),"現有数量を入力",IF(NOT(AND(ISNUMBER(G161),G161&gt;=0)),"現有数量を確認",IF(H161="","単位を入力",IF(ISBLANK(I161),"在庫単価を入力",IF(NOT(AND(ISNUMBER(I161),I161&gt;=0)),"在庫単価を確認",IF(Y161="","単価の基準を入力",IF(NOT(ISNUMBER(M161)),"確認日・基準日を確認",IF(AND(L161&lt;&gt;"最終出庫日",L161&lt;&gt;"最終工程実績日",L161&lt;&gt;"最終出荷日",L161&lt;&gt;"最終引当解除日",L161&lt;&gt;"入庫日（未使用）",L161&lt;&gt;"製造指示日（暫定）",L161&lt;&gt;"作業票記録日（暫定）",L161&lt;&gt;"検査記録日（暫定）",L161&lt;&gt;"現物表示日（暫定）",L161&lt;&gt;"その他"),"基準日の種類を選択",IF(N161="","最終移動内容を入力",IF(AND(O161&lt;&gt;"見込み違い",O161&lt;&gt;"受注取消・失注",O161&lt;&gt;"設計変更",O161&lt;&gt;"仕様変更",O161&lt;&gt;"最小発注量",O161&lt;&gt;"発注過多",O161&lt;&gt;"工程停止",O161&lt;&gt;"不良・選別待ち",O161&lt;&gt;"余り材",O161&lt;&gt;"保管場所不明",O161&lt;&gt;"その他"),"滞留理由を選択",IF(AND(O161="その他",Z161=""),"その他の理由を補足",IF(P161="","現物確認日を入力",IF(NOT(IF(ISNUMBER(P161),AND(P161&gt;=1,P161&lt;=2958465,P161=INT(P161)),FALSE)),"現物確認日を確認",IF(P161&gt;$B$4,"現物確認日が未来",IF(AND(Q161&lt;&gt;"使用可",Q161&lt;&gt;"条件付き可",Q161&lt;&gt;"不可",Q161&lt;&gt;"要確認"),"品質・使用可否を選択",IF(R161="","需要見込みを入力（不明も可）",IF(AND(S161&lt;&gt;"保管継続",S161&lt;&gt;"発注停止",S161&lt;&gt;"優先使用",S161&lt;&gt;"転用",S161&lt;&gt;"再加工",S161&lt;&gt;"売却検討",S161&lt;&gt;"廃棄検討",S161&lt;&gt;"要調査"),"処置区分を選択",IF(T161="","処置案・使用条件を入力",IF(U161="","担当者を入力",IF(V161="","決裁者を入力",IF(ISBLANK(W161),"期限を入力",IF(NOT(IF(ISNUMBER(W161),AND(W161&gt;=1,W161&lt;=2958465,W161=INT(W161)),FALSE)),"期限を確認",IF(AND(NOT(ISBLANK(X161)),NOT(IF(ISNUMBER(X161),AND(X161&gt;=1,X161&lt;=2958465,X161=INT(X161)),FALSE))),"完了日を確認",IF(AND(NOT(ISBLANK(X161)),X161&gt;$B$4),"完了日が未来",IF(AND(NOT(ISBLANK(X161)),OR(ISBLANK(AA161),AB161="")),"完了時残数量・処置結果を入力",IF(AND(NOT(ISBLANK(X161)),NOT(AND(ISNUMBER(AA161),AA161&gt;=0,AA161&lt;=G161))),"完了時残数量を確認",IF(AND(NOT(ISBLANK(X161)),X161&lt;K161),"完了日が基準日より前",IF(AND(NOT(ISBLANK(X161)),X161&lt;P161),"完了日が現物確認日より前","")))))))))))))))))))))))))))))))))))</x:f>
      </x:c>
    </x:row>
    <x:row r="162" ht="30" customHeight="1">
      <x:c r="A162" s="29"/>
      <x:c r="B162" s="21"/>
      <x:c r="C162" s="29"/>
      <x:c r="D162" s="21"/>
      <x:c r="E162" s="29"/>
      <x:c r="F162" s="21"/>
      <x:c r="G162" s="24"/>
      <x:c r="H162" s="21"/>
      <x:c r="I162" s="24"/>
      <x:c r="J162" s="26" t="str">
        <x:f>IF(COUNTA(A162:I162,K162:L162,N162:AB162)=0,"",IF(OR(ISBLANK(G162),ISBLANK(I162)),"未入力",IF(AND(ISNUMBER(G162),ISNUMBER(I162),G162&gt;=0,I162&gt;=0),G162*I162,"数量・単価を確認")))</x:f>
      </x:c>
      <x:c r="K162" s="28"/>
      <x:c r="L162" s="21"/>
      <x:c r="M162" s="26" t="str">
        <x:f>IF(COUNTA(A162:I162,K162:L162,N162:AB162)=0,"",IF(ISBLANK(K162),"基準日未入力",IF(NOT(IF(ISNUMBER($B$4),AND($B$4&gt;=1,$B$4&lt;=2958465,$B$4=INT($B$4)),FALSE)),"確認日を確認",IF(NOT(IF(ISNUMBER(K162),AND(K162&gt;=1,K162&lt;=2958465,K162=INT(K162)),FALSE)),"基準日を確認",IF(K162&gt;$B$4,"基準日が未来",$B$4-K162)))))</x:f>
      </x:c>
      <x:c r="N162" s="21"/>
      <x:c r="O162" s="21"/>
      <x:c r="P162" s="28"/>
      <x:c r="Q162" s="21"/>
      <x:c r="R162" s="21"/>
      <x:c r="S162" s="21"/>
      <x:c r="T162" s="21"/>
      <x:c r="U162" s="21"/>
      <x:c r="V162" s="21"/>
      <x:c r="W162" s="28"/>
      <x:c r="X162" s="28"/>
      <x:c r="Y162" s="21"/>
      <x:c r="Z162" s="21"/>
      <x:c r="AA162" s="24"/>
      <x:c r="AB162" s="21"/>
      <x:c r="AC162" s="22" t="str">
        <x:f>IF(COUNTA(A162:I162,K162:L162,N162:AB162)=0,"",IF(NOT(IF(ISNUMBER($B$4),AND($B$4&gt;=1,$B$4&lt;=2958465,$B$4=INT($B$4)),FALSE)),"確認日を確認",IF(AND(IF(ISNUMBER(X162),AND(X162&gt;=1,X162&lt;=2958465,X162=INT(X162)),FALSE),X162&lt;=$B$4,IF(ISNUMBER(K162),X162&gt;=K162,FALSE),IF(ISNUMBER(P162),X162&gt;=P162,FALSE),ISNUMBER(AA162),AA162&gt;=0,ISNUMBER(G162),AA162&lt;=G162,AB162&lt;&gt;""),"完了",IF(ISBLANK(W162),"期限未入力",IF(NOT(IF(ISNUMBER(W162),AND(W162&gt;=1,W162&lt;=2958465,W162=INT(W162)),FALSE)),"期限を確認",IF(W162&lt;$B$4,"期限超過",IF(W162=$B$4,"本日期限","未完了")))))))</x:f>
      </x:c>
      <x:c r="AD162" s="22" t="str">
        <x:f>IF(COUNTA(A162:I162,K162:L162,N162:AB162)=0,"",IF(A162="","管理番号を入力",IF(COUNTIFS($A$12:$A$211,A162)&gt;1,"管理番号が重複",IF(AND(B162&lt;&gt;"原材料",B162&lt;&gt;"仕掛品",B162&lt;&gt;"製品",B162&lt;&gt;"補修用",B162&lt;&gt;"保留品",B162&lt;&gt;"受注生産用",B162&lt;&gt;"試作用",B162&lt;&gt;"顧客支給品",B162&lt;&gt;"その他"),"在庫区分を選択",IF(C162="","品番を入力",IF(D162="","品名・仕様を入力",IF(F162="","保管場所を入力",IF(ISBLANK(G162),"現有数量を入力",IF(NOT(AND(ISNUMBER(G162),G162&gt;=0)),"現有数量を確認",IF(H162="","単位を入力",IF(ISBLANK(I162),"在庫単価を入力",IF(NOT(AND(ISNUMBER(I162),I162&gt;=0)),"在庫単価を確認",IF(Y162="","単価の基準を入力",IF(NOT(ISNUMBER(M162)),"確認日・基準日を確認",IF(AND(L162&lt;&gt;"最終出庫日",L162&lt;&gt;"最終工程実績日",L162&lt;&gt;"最終出荷日",L162&lt;&gt;"最終引当解除日",L162&lt;&gt;"入庫日（未使用）",L162&lt;&gt;"製造指示日（暫定）",L162&lt;&gt;"作業票記録日（暫定）",L162&lt;&gt;"検査記録日（暫定）",L162&lt;&gt;"現物表示日（暫定）",L162&lt;&gt;"その他"),"基準日の種類を選択",IF(N162="","最終移動内容を入力",IF(AND(O162&lt;&gt;"見込み違い",O162&lt;&gt;"受注取消・失注",O162&lt;&gt;"設計変更",O162&lt;&gt;"仕様変更",O162&lt;&gt;"最小発注量",O162&lt;&gt;"発注過多",O162&lt;&gt;"工程停止",O162&lt;&gt;"不良・選別待ち",O162&lt;&gt;"余り材",O162&lt;&gt;"保管場所不明",O162&lt;&gt;"その他"),"滞留理由を選択",IF(AND(O162="その他",Z162=""),"その他の理由を補足",IF(P162="","現物確認日を入力",IF(NOT(IF(ISNUMBER(P162),AND(P162&gt;=1,P162&lt;=2958465,P162=INT(P162)),FALSE)),"現物確認日を確認",IF(P162&gt;$B$4,"現物確認日が未来",IF(AND(Q162&lt;&gt;"使用可",Q162&lt;&gt;"条件付き可",Q162&lt;&gt;"不可",Q162&lt;&gt;"要確認"),"品質・使用可否を選択",IF(R162="","需要見込みを入力（不明も可）",IF(AND(S162&lt;&gt;"保管継続",S162&lt;&gt;"発注停止",S162&lt;&gt;"優先使用",S162&lt;&gt;"転用",S162&lt;&gt;"再加工",S162&lt;&gt;"売却検討",S162&lt;&gt;"廃棄検討",S162&lt;&gt;"要調査"),"処置区分を選択",IF(T162="","処置案・使用条件を入力",IF(U162="","担当者を入力",IF(V162="","決裁者を入力",IF(ISBLANK(W162),"期限を入力",IF(NOT(IF(ISNUMBER(W162),AND(W162&gt;=1,W162&lt;=2958465,W162=INT(W162)),FALSE)),"期限を確認",IF(AND(NOT(ISBLANK(X162)),NOT(IF(ISNUMBER(X162),AND(X162&gt;=1,X162&lt;=2958465,X162=INT(X162)),FALSE))),"完了日を確認",IF(AND(NOT(ISBLANK(X162)),X162&gt;$B$4),"完了日が未来",IF(AND(NOT(ISBLANK(X162)),OR(ISBLANK(AA162),AB162="")),"完了時残数量・処置結果を入力",IF(AND(NOT(ISBLANK(X162)),NOT(AND(ISNUMBER(AA162),AA162&gt;=0,AA162&lt;=G162))),"完了時残数量を確認",IF(AND(NOT(ISBLANK(X162)),X162&lt;K162),"完了日が基準日より前",IF(AND(NOT(ISBLANK(X162)),X162&lt;P162),"完了日が現物確認日より前","")))))))))))))))))))))))))))))))))))</x:f>
      </x:c>
    </x:row>
    <x:row r="163" ht="30" customHeight="1">
      <x:c r="A163" s="29"/>
      <x:c r="B163" s="21"/>
      <x:c r="C163" s="29"/>
      <x:c r="D163" s="21"/>
      <x:c r="E163" s="29"/>
      <x:c r="F163" s="21"/>
      <x:c r="G163" s="24"/>
      <x:c r="H163" s="21"/>
      <x:c r="I163" s="24"/>
      <x:c r="J163" s="26" t="str">
        <x:f>IF(COUNTA(A163:I163,K163:L163,N163:AB163)=0,"",IF(OR(ISBLANK(G163),ISBLANK(I163)),"未入力",IF(AND(ISNUMBER(G163),ISNUMBER(I163),G163&gt;=0,I163&gt;=0),G163*I163,"数量・単価を確認")))</x:f>
      </x:c>
      <x:c r="K163" s="28"/>
      <x:c r="L163" s="21"/>
      <x:c r="M163" s="26" t="str">
        <x:f>IF(COUNTA(A163:I163,K163:L163,N163:AB163)=0,"",IF(ISBLANK(K163),"基準日未入力",IF(NOT(IF(ISNUMBER($B$4),AND($B$4&gt;=1,$B$4&lt;=2958465,$B$4=INT($B$4)),FALSE)),"確認日を確認",IF(NOT(IF(ISNUMBER(K163),AND(K163&gt;=1,K163&lt;=2958465,K163=INT(K163)),FALSE)),"基準日を確認",IF(K163&gt;$B$4,"基準日が未来",$B$4-K163)))))</x:f>
      </x:c>
      <x:c r="N163" s="21"/>
      <x:c r="O163" s="21"/>
      <x:c r="P163" s="28"/>
      <x:c r="Q163" s="21"/>
      <x:c r="R163" s="21"/>
      <x:c r="S163" s="21"/>
      <x:c r="T163" s="21"/>
      <x:c r="U163" s="21"/>
      <x:c r="V163" s="21"/>
      <x:c r="W163" s="28"/>
      <x:c r="X163" s="28"/>
      <x:c r="Y163" s="21"/>
      <x:c r="Z163" s="21"/>
      <x:c r="AA163" s="24"/>
      <x:c r="AB163" s="21"/>
      <x:c r="AC163" s="22" t="str">
        <x:f>IF(COUNTA(A163:I163,K163:L163,N163:AB163)=0,"",IF(NOT(IF(ISNUMBER($B$4),AND($B$4&gt;=1,$B$4&lt;=2958465,$B$4=INT($B$4)),FALSE)),"確認日を確認",IF(AND(IF(ISNUMBER(X163),AND(X163&gt;=1,X163&lt;=2958465,X163=INT(X163)),FALSE),X163&lt;=$B$4,IF(ISNUMBER(K163),X163&gt;=K163,FALSE),IF(ISNUMBER(P163),X163&gt;=P163,FALSE),ISNUMBER(AA163),AA163&gt;=0,ISNUMBER(G163),AA163&lt;=G163,AB163&lt;&gt;""),"完了",IF(ISBLANK(W163),"期限未入力",IF(NOT(IF(ISNUMBER(W163),AND(W163&gt;=1,W163&lt;=2958465,W163=INT(W163)),FALSE)),"期限を確認",IF(W163&lt;$B$4,"期限超過",IF(W163=$B$4,"本日期限","未完了")))))))</x:f>
      </x:c>
      <x:c r="AD163" s="22" t="str">
        <x:f>IF(COUNTA(A163:I163,K163:L163,N163:AB163)=0,"",IF(A163="","管理番号を入力",IF(COUNTIFS($A$12:$A$211,A163)&gt;1,"管理番号が重複",IF(AND(B163&lt;&gt;"原材料",B163&lt;&gt;"仕掛品",B163&lt;&gt;"製品",B163&lt;&gt;"補修用",B163&lt;&gt;"保留品",B163&lt;&gt;"受注生産用",B163&lt;&gt;"試作用",B163&lt;&gt;"顧客支給品",B163&lt;&gt;"その他"),"在庫区分を選択",IF(C163="","品番を入力",IF(D163="","品名・仕様を入力",IF(F163="","保管場所を入力",IF(ISBLANK(G163),"現有数量を入力",IF(NOT(AND(ISNUMBER(G163),G163&gt;=0)),"現有数量を確認",IF(H163="","単位を入力",IF(ISBLANK(I163),"在庫単価を入力",IF(NOT(AND(ISNUMBER(I163),I163&gt;=0)),"在庫単価を確認",IF(Y163="","単価の基準を入力",IF(NOT(ISNUMBER(M163)),"確認日・基準日を確認",IF(AND(L163&lt;&gt;"最終出庫日",L163&lt;&gt;"最終工程実績日",L163&lt;&gt;"最終出荷日",L163&lt;&gt;"最終引当解除日",L163&lt;&gt;"入庫日（未使用）",L163&lt;&gt;"製造指示日（暫定）",L163&lt;&gt;"作業票記録日（暫定）",L163&lt;&gt;"検査記録日（暫定）",L163&lt;&gt;"現物表示日（暫定）",L163&lt;&gt;"その他"),"基準日の種類を選択",IF(N163="","最終移動内容を入力",IF(AND(O163&lt;&gt;"見込み違い",O163&lt;&gt;"受注取消・失注",O163&lt;&gt;"設計変更",O163&lt;&gt;"仕様変更",O163&lt;&gt;"最小発注量",O163&lt;&gt;"発注過多",O163&lt;&gt;"工程停止",O163&lt;&gt;"不良・選別待ち",O163&lt;&gt;"余り材",O163&lt;&gt;"保管場所不明",O163&lt;&gt;"その他"),"滞留理由を選択",IF(AND(O163="その他",Z163=""),"その他の理由を補足",IF(P163="","現物確認日を入力",IF(NOT(IF(ISNUMBER(P163),AND(P163&gt;=1,P163&lt;=2958465,P163=INT(P163)),FALSE)),"現物確認日を確認",IF(P163&gt;$B$4,"現物確認日が未来",IF(AND(Q163&lt;&gt;"使用可",Q163&lt;&gt;"条件付き可",Q163&lt;&gt;"不可",Q163&lt;&gt;"要確認"),"品質・使用可否を選択",IF(R163="","需要見込みを入力（不明も可）",IF(AND(S163&lt;&gt;"保管継続",S163&lt;&gt;"発注停止",S163&lt;&gt;"優先使用",S163&lt;&gt;"転用",S163&lt;&gt;"再加工",S163&lt;&gt;"売却検討",S163&lt;&gt;"廃棄検討",S163&lt;&gt;"要調査"),"処置区分を選択",IF(T163="","処置案・使用条件を入力",IF(U163="","担当者を入力",IF(V163="","決裁者を入力",IF(ISBLANK(W163),"期限を入力",IF(NOT(IF(ISNUMBER(W163),AND(W163&gt;=1,W163&lt;=2958465,W163=INT(W163)),FALSE)),"期限を確認",IF(AND(NOT(ISBLANK(X163)),NOT(IF(ISNUMBER(X163),AND(X163&gt;=1,X163&lt;=2958465,X163=INT(X163)),FALSE))),"完了日を確認",IF(AND(NOT(ISBLANK(X163)),X163&gt;$B$4),"完了日が未来",IF(AND(NOT(ISBLANK(X163)),OR(ISBLANK(AA163),AB163="")),"完了時残数量・処置結果を入力",IF(AND(NOT(ISBLANK(X163)),NOT(AND(ISNUMBER(AA163),AA163&gt;=0,AA163&lt;=G163))),"完了時残数量を確認",IF(AND(NOT(ISBLANK(X163)),X163&lt;K163),"完了日が基準日より前",IF(AND(NOT(ISBLANK(X163)),X163&lt;P163),"完了日が現物確認日より前","")))))))))))))))))))))))))))))))))))</x:f>
      </x:c>
    </x:row>
    <x:row r="164" ht="30" customHeight="1">
      <x:c r="A164" s="29"/>
      <x:c r="B164" s="21"/>
      <x:c r="C164" s="29"/>
      <x:c r="D164" s="21"/>
      <x:c r="E164" s="29"/>
      <x:c r="F164" s="21"/>
      <x:c r="G164" s="24"/>
      <x:c r="H164" s="21"/>
      <x:c r="I164" s="24"/>
      <x:c r="J164" s="26" t="str">
        <x:f>IF(COUNTA(A164:I164,K164:L164,N164:AB164)=0,"",IF(OR(ISBLANK(G164),ISBLANK(I164)),"未入力",IF(AND(ISNUMBER(G164),ISNUMBER(I164),G164&gt;=0,I164&gt;=0),G164*I164,"数量・単価を確認")))</x:f>
      </x:c>
      <x:c r="K164" s="28"/>
      <x:c r="L164" s="21"/>
      <x:c r="M164" s="26" t="str">
        <x:f>IF(COUNTA(A164:I164,K164:L164,N164:AB164)=0,"",IF(ISBLANK(K164),"基準日未入力",IF(NOT(IF(ISNUMBER($B$4),AND($B$4&gt;=1,$B$4&lt;=2958465,$B$4=INT($B$4)),FALSE)),"確認日を確認",IF(NOT(IF(ISNUMBER(K164),AND(K164&gt;=1,K164&lt;=2958465,K164=INT(K164)),FALSE)),"基準日を確認",IF(K164&gt;$B$4,"基準日が未来",$B$4-K164)))))</x:f>
      </x:c>
      <x:c r="N164" s="21"/>
      <x:c r="O164" s="21"/>
      <x:c r="P164" s="28"/>
      <x:c r="Q164" s="21"/>
      <x:c r="R164" s="21"/>
      <x:c r="S164" s="21"/>
      <x:c r="T164" s="21"/>
      <x:c r="U164" s="21"/>
      <x:c r="V164" s="21"/>
      <x:c r="W164" s="28"/>
      <x:c r="X164" s="28"/>
      <x:c r="Y164" s="21"/>
      <x:c r="Z164" s="21"/>
      <x:c r="AA164" s="24"/>
      <x:c r="AB164" s="21"/>
      <x:c r="AC164" s="22" t="str">
        <x:f>IF(COUNTA(A164:I164,K164:L164,N164:AB164)=0,"",IF(NOT(IF(ISNUMBER($B$4),AND($B$4&gt;=1,$B$4&lt;=2958465,$B$4=INT($B$4)),FALSE)),"確認日を確認",IF(AND(IF(ISNUMBER(X164),AND(X164&gt;=1,X164&lt;=2958465,X164=INT(X164)),FALSE),X164&lt;=$B$4,IF(ISNUMBER(K164),X164&gt;=K164,FALSE),IF(ISNUMBER(P164),X164&gt;=P164,FALSE),ISNUMBER(AA164),AA164&gt;=0,ISNUMBER(G164),AA164&lt;=G164,AB164&lt;&gt;""),"完了",IF(ISBLANK(W164),"期限未入力",IF(NOT(IF(ISNUMBER(W164),AND(W164&gt;=1,W164&lt;=2958465,W164=INT(W164)),FALSE)),"期限を確認",IF(W164&lt;$B$4,"期限超過",IF(W164=$B$4,"本日期限","未完了")))))))</x:f>
      </x:c>
      <x:c r="AD164" s="22" t="str">
        <x:f>IF(COUNTA(A164:I164,K164:L164,N164:AB164)=0,"",IF(A164="","管理番号を入力",IF(COUNTIFS($A$12:$A$211,A164)&gt;1,"管理番号が重複",IF(AND(B164&lt;&gt;"原材料",B164&lt;&gt;"仕掛品",B164&lt;&gt;"製品",B164&lt;&gt;"補修用",B164&lt;&gt;"保留品",B164&lt;&gt;"受注生産用",B164&lt;&gt;"試作用",B164&lt;&gt;"顧客支給品",B164&lt;&gt;"その他"),"在庫区分を選択",IF(C164="","品番を入力",IF(D164="","品名・仕様を入力",IF(F164="","保管場所を入力",IF(ISBLANK(G164),"現有数量を入力",IF(NOT(AND(ISNUMBER(G164),G164&gt;=0)),"現有数量を確認",IF(H164="","単位を入力",IF(ISBLANK(I164),"在庫単価を入力",IF(NOT(AND(ISNUMBER(I164),I164&gt;=0)),"在庫単価を確認",IF(Y164="","単価の基準を入力",IF(NOT(ISNUMBER(M164)),"確認日・基準日を確認",IF(AND(L164&lt;&gt;"最終出庫日",L164&lt;&gt;"最終工程実績日",L164&lt;&gt;"最終出荷日",L164&lt;&gt;"最終引当解除日",L164&lt;&gt;"入庫日（未使用）",L164&lt;&gt;"製造指示日（暫定）",L164&lt;&gt;"作業票記録日（暫定）",L164&lt;&gt;"検査記録日（暫定）",L164&lt;&gt;"現物表示日（暫定）",L164&lt;&gt;"その他"),"基準日の種類を選択",IF(N164="","最終移動内容を入力",IF(AND(O164&lt;&gt;"見込み違い",O164&lt;&gt;"受注取消・失注",O164&lt;&gt;"設計変更",O164&lt;&gt;"仕様変更",O164&lt;&gt;"最小発注量",O164&lt;&gt;"発注過多",O164&lt;&gt;"工程停止",O164&lt;&gt;"不良・選別待ち",O164&lt;&gt;"余り材",O164&lt;&gt;"保管場所不明",O164&lt;&gt;"その他"),"滞留理由を選択",IF(AND(O164="その他",Z164=""),"その他の理由を補足",IF(P164="","現物確認日を入力",IF(NOT(IF(ISNUMBER(P164),AND(P164&gt;=1,P164&lt;=2958465,P164=INT(P164)),FALSE)),"現物確認日を確認",IF(P164&gt;$B$4,"現物確認日が未来",IF(AND(Q164&lt;&gt;"使用可",Q164&lt;&gt;"条件付き可",Q164&lt;&gt;"不可",Q164&lt;&gt;"要確認"),"品質・使用可否を選択",IF(R164="","需要見込みを入力（不明も可）",IF(AND(S164&lt;&gt;"保管継続",S164&lt;&gt;"発注停止",S164&lt;&gt;"優先使用",S164&lt;&gt;"転用",S164&lt;&gt;"再加工",S164&lt;&gt;"売却検討",S164&lt;&gt;"廃棄検討",S164&lt;&gt;"要調査"),"処置区分を選択",IF(T164="","処置案・使用条件を入力",IF(U164="","担当者を入力",IF(V164="","決裁者を入力",IF(ISBLANK(W164),"期限を入力",IF(NOT(IF(ISNUMBER(W164),AND(W164&gt;=1,W164&lt;=2958465,W164=INT(W164)),FALSE)),"期限を確認",IF(AND(NOT(ISBLANK(X164)),NOT(IF(ISNUMBER(X164),AND(X164&gt;=1,X164&lt;=2958465,X164=INT(X164)),FALSE))),"完了日を確認",IF(AND(NOT(ISBLANK(X164)),X164&gt;$B$4),"完了日が未来",IF(AND(NOT(ISBLANK(X164)),OR(ISBLANK(AA164),AB164="")),"完了時残数量・処置結果を入力",IF(AND(NOT(ISBLANK(X164)),NOT(AND(ISNUMBER(AA164),AA164&gt;=0,AA164&lt;=G164))),"完了時残数量を確認",IF(AND(NOT(ISBLANK(X164)),X164&lt;K164),"完了日が基準日より前",IF(AND(NOT(ISBLANK(X164)),X164&lt;P164),"完了日が現物確認日より前","")))))))))))))))))))))))))))))))))))</x:f>
      </x:c>
    </x:row>
    <x:row r="165" ht="30" customHeight="1">
      <x:c r="A165" s="29"/>
      <x:c r="B165" s="21"/>
      <x:c r="C165" s="29"/>
      <x:c r="D165" s="21"/>
      <x:c r="E165" s="29"/>
      <x:c r="F165" s="21"/>
      <x:c r="G165" s="24"/>
      <x:c r="H165" s="21"/>
      <x:c r="I165" s="24"/>
      <x:c r="J165" s="26" t="str">
        <x:f>IF(COUNTA(A165:I165,K165:L165,N165:AB165)=0,"",IF(OR(ISBLANK(G165),ISBLANK(I165)),"未入力",IF(AND(ISNUMBER(G165),ISNUMBER(I165),G165&gt;=0,I165&gt;=0),G165*I165,"数量・単価を確認")))</x:f>
      </x:c>
      <x:c r="K165" s="28"/>
      <x:c r="L165" s="21"/>
      <x:c r="M165" s="26" t="str">
        <x:f>IF(COUNTA(A165:I165,K165:L165,N165:AB165)=0,"",IF(ISBLANK(K165),"基準日未入力",IF(NOT(IF(ISNUMBER($B$4),AND($B$4&gt;=1,$B$4&lt;=2958465,$B$4=INT($B$4)),FALSE)),"確認日を確認",IF(NOT(IF(ISNUMBER(K165),AND(K165&gt;=1,K165&lt;=2958465,K165=INT(K165)),FALSE)),"基準日を確認",IF(K165&gt;$B$4,"基準日が未来",$B$4-K165)))))</x:f>
      </x:c>
      <x:c r="N165" s="21"/>
      <x:c r="O165" s="21"/>
      <x:c r="P165" s="28"/>
      <x:c r="Q165" s="21"/>
      <x:c r="R165" s="21"/>
      <x:c r="S165" s="21"/>
      <x:c r="T165" s="21"/>
      <x:c r="U165" s="21"/>
      <x:c r="V165" s="21"/>
      <x:c r="W165" s="28"/>
      <x:c r="X165" s="28"/>
      <x:c r="Y165" s="21"/>
      <x:c r="Z165" s="21"/>
      <x:c r="AA165" s="24"/>
      <x:c r="AB165" s="21"/>
      <x:c r="AC165" s="22" t="str">
        <x:f>IF(COUNTA(A165:I165,K165:L165,N165:AB165)=0,"",IF(NOT(IF(ISNUMBER($B$4),AND($B$4&gt;=1,$B$4&lt;=2958465,$B$4=INT($B$4)),FALSE)),"確認日を確認",IF(AND(IF(ISNUMBER(X165),AND(X165&gt;=1,X165&lt;=2958465,X165=INT(X165)),FALSE),X165&lt;=$B$4,IF(ISNUMBER(K165),X165&gt;=K165,FALSE),IF(ISNUMBER(P165),X165&gt;=P165,FALSE),ISNUMBER(AA165),AA165&gt;=0,ISNUMBER(G165),AA165&lt;=G165,AB165&lt;&gt;""),"完了",IF(ISBLANK(W165),"期限未入力",IF(NOT(IF(ISNUMBER(W165),AND(W165&gt;=1,W165&lt;=2958465,W165=INT(W165)),FALSE)),"期限を確認",IF(W165&lt;$B$4,"期限超過",IF(W165=$B$4,"本日期限","未完了")))))))</x:f>
      </x:c>
      <x:c r="AD165" s="22" t="str">
        <x:f>IF(COUNTA(A165:I165,K165:L165,N165:AB165)=0,"",IF(A165="","管理番号を入力",IF(COUNTIFS($A$12:$A$211,A165)&gt;1,"管理番号が重複",IF(AND(B165&lt;&gt;"原材料",B165&lt;&gt;"仕掛品",B165&lt;&gt;"製品",B165&lt;&gt;"補修用",B165&lt;&gt;"保留品",B165&lt;&gt;"受注生産用",B165&lt;&gt;"試作用",B165&lt;&gt;"顧客支給品",B165&lt;&gt;"その他"),"在庫区分を選択",IF(C165="","品番を入力",IF(D165="","品名・仕様を入力",IF(F165="","保管場所を入力",IF(ISBLANK(G165),"現有数量を入力",IF(NOT(AND(ISNUMBER(G165),G165&gt;=0)),"現有数量を確認",IF(H165="","単位を入力",IF(ISBLANK(I165),"在庫単価を入力",IF(NOT(AND(ISNUMBER(I165),I165&gt;=0)),"在庫単価を確認",IF(Y165="","単価の基準を入力",IF(NOT(ISNUMBER(M165)),"確認日・基準日を確認",IF(AND(L165&lt;&gt;"最終出庫日",L165&lt;&gt;"最終工程実績日",L165&lt;&gt;"最終出荷日",L165&lt;&gt;"最終引当解除日",L165&lt;&gt;"入庫日（未使用）",L165&lt;&gt;"製造指示日（暫定）",L165&lt;&gt;"作業票記録日（暫定）",L165&lt;&gt;"検査記録日（暫定）",L165&lt;&gt;"現物表示日（暫定）",L165&lt;&gt;"その他"),"基準日の種類を選択",IF(N165="","最終移動内容を入力",IF(AND(O165&lt;&gt;"見込み違い",O165&lt;&gt;"受注取消・失注",O165&lt;&gt;"設計変更",O165&lt;&gt;"仕様変更",O165&lt;&gt;"最小発注量",O165&lt;&gt;"発注過多",O165&lt;&gt;"工程停止",O165&lt;&gt;"不良・選別待ち",O165&lt;&gt;"余り材",O165&lt;&gt;"保管場所不明",O165&lt;&gt;"その他"),"滞留理由を選択",IF(AND(O165="その他",Z165=""),"その他の理由を補足",IF(P165="","現物確認日を入力",IF(NOT(IF(ISNUMBER(P165),AND(P165&gt;=1,P165&lt;=2958465,P165=INT(P165)),FALSE)),"現物確認日を確認",IF(P165&gt;$B$4,"現物確認日が未来",IF(AND(Q165&lt;&gt;"使用可",Q165&lt;&gt;"条件付き可",Q165&lt;&gt;"不可",Q165&lt;&gt;"要確認"),"品質・使用可否を選択",IF(R165="","需要見込みを入力（不明も可）",IF(AND(S165&lt;&gt;"保管継続",S165&lt;&gt;"発注停止",S165&lt;&gt;"優先使用",S165&lt;&gt;"転用",S165&lt;&gt;"再加工",S165&lt;&gt;"売却検討",S165&lt;&gt;"廃棄検討",S165&lt;&gt;"要調査"),"処置区分を選択",IF(T165="","処置案・使用条件を入力",IF(U165="","担当者を入力",IF(V165="","決裁者を入力",IF(ISBLANK(W165),"期限を入力",IF(NOT(IF(ISNUMBER(W165),AND(W165&gt;=1,W165&lt;=2958465,W165=INT(W165)),FALSE)),"期限を確認",IF(AND(NOT(ISBLANK(X165)),NOT(IF(ISNUMBER(X165),AND(X165&gt;=1,X165&lt;=2958465,X165=INT(X165)),FALSE))),"完了日を確認",IF(AND(NOT(ISBLANK(X165)),X165&gt;$B$4),"完了日が未来",IF(AND(NOT(ISBLANK(X165)),OR(ISBLANK(AA165),AB165="")),"完了時残数量・処置結果を入力",IF(AND(NOT(ISBLANK(X165)),NOT(AND(ISNUMBER(AA165),AA165&gt;=0,AA165&lt;=G165))),"完了時残数量を確認",IF(AND(NOT(ISBLANK(X165)),X165&lt;K165),"完了日が基準日より前",IF(AND(NOT(ISBLANK(X165)),X165&lt;P165),"完了日が現物確認日より前","")))))))))))))))))))))))))))))))))))</x:f>
      </x:c>
    </x:row>
    <x:row r="166" ht="30" customHeight="1">
      <x:c r="A166" s="29"/>
      <x:c r="B166" s="21"/>
      <x:c r="C166" s="29"/>
      <x:c r="D166" s="21"/>
      <x:c r="E166" s="29"/>
      <x:c r="F166" s="21"/>
      <x:c r="G166" s="24"/>
      <x:c r="H166" s="21"/>
      <x:c r="I166" s="24"/>
      <x:c r="J166" s="26" t="str">
        <x:f>IF(COUNTA(A166:I166,K166:L166,N166:AB166)=0,"",IF(OR(ISBLANK(G166),ISBLANK(I166)),"未入力",IF(AND(ISNUMBER(G166),ISNUMBER(I166),G166&gt;=0,I166&gt;=0),G166*I166,"数量・単価を確認")))</x:f>
      </x:c>
      <x:c r="K166" s="28"/>
      <x:c r="L166" s="21"/>
      <x:c r="M166" s="26" t="str">
        <x:f>IF(COUNTA(A166:I166,K166:L166,N166:AB166)=0,"",IF(ISBLANK(K166),"基準日未入力",IF(NOT(IF(ISNUMBER($B$4),AND($B$4&gt;=1,$B$4&lt;=2958465,$B$4=INT($B$4)),FALSE)),"確認日を確認",IF(NOT(IF(ISNUMBER(K166),AND(K166&gt;=1,K166&lt;=2958465,K166=INT(K166)),FALSE)),"基準日を確認",IF(K166&gt;$B$4,"基準日が未来",$B$4-K166)))))</x:f>
      </x:c>
      <x:c r="N166" s="21"/>
      <x:c r="O166" s="21"/>
      <x:c r="P166" s="28"/>
      <x:c r="Q166" s="21"/>
      <x:c r="R166" s="21"/>
      <x:c r="S166" s="21"/>
      <x:c r="T166" s="21"/>
      <x:c r="U166" s="21"/>
      <x:c r="V166" s="21"/>
      <x:c r="W166" s="28"/>
      <x:c r="X166" s="28"/>
      <x:c r="Y166" s="21"/>
      <x:c r="Z166" s="21"/>
      <x:c r="AA166" s="24"/>
      <x:c r="AB166" s="21"/>
      <x:c r="AC166" s="22" t="str">
        <x:f>IF(COUNTA(A166:I166,K166:L166,N166:AB166)=0,"",IF(NOT(IF(ISNUMBER($B$4),AND($B$4&gt;=1,$B$4&lt;=2958465,$B$4=INT($B$4)),FALSE)),"確認日を確認",IF(AND(IF(ISNUMBER(X166),AND(X166&gt;=1,X166&lt;=2958465,X166=INT(X166)),FALSE),X166&lt;=$B$4,IF(ISNUMBER(K166),X166&gt;=K166,FALSE),IF(ISNUMBER(P166),X166&gt;=P166,FALSE),ISNUMBER(AA166),AA166&gt;=0,ISNUMBER(G166),AA166&lt;=G166,AB166&lt;&gt;""),"完了",IF(ISBLANK(W166),"期限未入力",IF(NOT(IF(ISNUMBER(W166),AND(W166&gt;=1,W166&lt;=2958465,W166=INT(W166)),FALSE)),"期限を確認",IF(W166&lt;$B$4,"期限超過",IF(W166=$B$4,"本日期限","未完了")))))))</x:f>
      </x:c>
      <x:c r="AD166" s="22" t="str">
        <x:f>IF(COUNTA(A166:I166,K166:L166,N166:AB166)=0,"",IF(A166="","管理番号を入力",IF(COUNTIFS($A$12:$A$211,A166)&gt;1,"管理番号が重複",IF(AND(B166&lt;&gt;"原材料",B166&lt;&gt;"仕掛品",B166&lt;&gt;"製品",B166&lt;&gt;"補修用",B166&lt;&gt;"保留品",B166&lt;&gt;"受注生産用",B166&lt;&gt;"試作用",B166&lt;&gt;"顧客支給品",B166&lt;&gt;"その他"),"在庫区分を選択",IF(C166="","品番を入力",IF(D166="","品名・仕様を入力",IF(F166="","保管場所を入力",IF(ISBLANK(G166),"現有数量を入力",IF(NOT(AND(ISNUMBER(G166),G166&gt;=0)),"現有数量を確認",IF(H166="","単位を入力",IF(ISBLANK(I166),"在庫単価を入力",IF(NOT(AND(ISNUMBER(I166),I166&gt;=0)),"在庫単価を確認",IF(Y166="","単価の基準を入力",IF(NOT(ISNUMBER(M166)),"確認日・基準日を確認",IF(AND(L166&lt;&gt;"最終出庫日",L166&lt;&gt;"最終工程実績日",L166&lt;&gt;"最終出荷日",L166&lt;&gt;"最終引当解除日",L166&lt;&gt;"入庫日（未使用）",L166&lt;&gt;"製造指示日（暫定）",L166&lt;&gt;"作業票記録日（暫定）",L166&lt;&gt;"検査記録日（暫定）",L166&lt;&gt;"現物表示日（暫定）",L166&lt;&gt;"その他"),"基準日の種類を選択",IF(N166="","最終移動内容を入力",IF(AND(O166&lt;&gt;"見込み違い",O166&lt;&gt;"受注取消・失注",O166&lt;&gt;"設計変更",O166&lt;&gt;"仕様変更",O166&lt;&gt;"最小発注量",O166&lt;&gt;"発注過多",O166&lt;&gt;"工程停止",O166&lt;&gt;"不良・選別待ち",O166&lt;&gt;"余り材",O166&lt;&gt;"保管場所不明",O166&lt;&gt;"その他"),"滞留理由を選択",IF(AND(O166="その他",Z166=""),"その他の理由を補足",IF(P166="","現物確認日を入力",IF(NOT(IF(ISNUMBER(P166),AND(P166&gt;=1,P166&lt;=2958465,P166=INT(P166)),FALSE)),"現物確認日を確認",IF(P166&gt;$B$4,"現物確認日が未来",IF(AND(Q166&lt;&gt;"使用可",Q166&lt;&gt;"条件付き可",Q166&lt;&gt;"不可",Q166&lt;&gt;"要確認"),"品質・使用可否を選択",IF(R166="","需要見込みを入力（不明も可）",IF(AND(S166&lt;&gt;"保管継続",S166&lt;&gt;"発注停止",S166&lt;&gt;"優先使用",S166&lt;&gt;"転用",S166&lt;&gt;"再加工",S166&lt;&gt;"売却検討",S166&lt;&gt;"廃棄検討",S166&lt;&gt;"要調査"),"処置区分を選択",IF(T166="","処置案・使用条件を入力",IF(U166="","担当者を入力",IF(V166="","決裁者を入力",IF(ISBLANK(W166),"期限を入力",IF(NOT(IF(ISNUMBER(W166),AND(W166&gt;=1,W166&lt;=2958465,W166=INT(W166)),FALSE)),"期限を確認",IF(AND(NOT(ISBLANK(X166)),NOT(IF(ISNUMBER(X166),AND(X166&gt;=1,X166&lt;=2958465,X166=INT(X166)),FALSE))),"完了日を確認",IF(AND(NOT(ISBLANK(X166)),X166&gt;$B$4),"完了日が未来",IF(AND(NOT(ISBLANK(X166)),OR(ISBLANK(AA166),AB166="")),"完了時残数量・処置結果を入力",IF(AND(NOT(ISBLANK(X166)),NOT(AND(ISNUMBER(AA166),AA166&gt;=0,AA166&lt;=G166))),"完了時残数量を確認",IF(AND(NOT(ISBLANK(X166)),X166&lt;K166),"完了日が基準日より前",IF(AND(NOT(ISBLANK(X166)),X166&lt;P166),"完了日が現物確認日より前","")))))))))))))))))))))))))))))))))))</x:f>
      </x:c>
    </x:row>
    <x:row r="167" ht="30" customHeight="1">
      <x:c r="A167" s="29"/>
      <x:c r="B167" s="21"/>
      <x:c r="C167" s="29"/>
      <x:c r="D167" s="21"/>
      <x:c r="E167" s="29"/>
      <x:c r="F167" s="21"/>
      <x:c r="G167" s="24"/>
      <x:c r="H167" s="21"/>
      <x:c r="I167" s="24"/>
      <x:c r="J167" s="26" t="str">
        <x:f>IF(COUNTA(A167:I167,K167:L167,N167:AB167)=0,"",IF(OR(ISBLANK(G167),ISBLANK(I167)),"未入力",IF(AND(ISNUMBER(G167),ISNUMBER(I167),G167&gt;=0,I167&gt;=0),G167*I167,"数量・単価を確認")))</x:f>
      </x:c>
      <x:c r="K167" s="28"/>
      <x:c r="L167" s="21"/>
      <x:c r="M167" s="26" t="str">
        <x:f>IF(COUNTA(A167:I167,K167:L167,N167:AB167)=0,"",IF(ISBLANK(K167),"基準日未入力",IF(NOT(IF(ISNUMBER($B$4),AND($B$4&gt;=1,$B$4&lt;=2958465,$B$4=INT($B$4)),FALSE)),"確認日を確認",IF(NOT(IF(ISNUMBER(K167),AND(K167&gt;=1,K167&lt;=2958465,K167=INT(K167)),FALSE)),"基準日を確認",IF(K167&gt;$B$4,"基準日が未来",$B$4-K167)))))</x:f>
      </x:c>
      <x:c r="N167" s="21"/>
      <x:c r="O167" s="21"/>
      <x:c r="P167" s="28"/>
      <x:c r="Q167" s="21"/>
      <x:c r="R167" s="21"/>
      <x:c r="S167" s="21"/>
      <x:c r="T167" s="21"/>
      <x:c r="U167" s="21"/>
      <x:c r="V167" s="21"/>
      <x:c r="W167" s="28"/>
      <x:c r="X167" s="28"/>
      <x:c r="Y167" s="21"/>
      <x:c r="Z167" s="21"/>
      <x:c r="AA167" s="24"/>
      <x:c r="AB167" s="21"/>
      <x:c r="AC167" s="22" t="str">
        <x:f>IF(COUNTA(A167:I167,K167:L167,N167:AB167)=0,"",IF(NOT(IF(ISNUMBER($B$4),AND($B$4&gt;=1,$B$4&lt;=2958465,$B$4=INT($B$4)),FALSE)),"確認日を確認",IF(AND(IF(ISNUMBER(X167),AND(X167&gt;=1,X167&lt;=2958465,X167=INT(X167)),FALSE),X167&lt;=$B$4,IF(ISNUMBER(K167),X167&gt;=K167,FALSE),IF(ISNUMBER(P167),X167&gt;=P167,FALSE),ISNUMBER(AA167),AA167&gt;=0,ISNUMBER(G167),AA167&lt;=G167,AB167&lt;&gt;""),"完了",IF(ISBLANK(W167),"期限未入力",IF(NOT(IF(ISNUMBER(W167),AND(W167&gt;=1,W167&lt;=2958465,W167=INT(W167)),FALSE)),"期限を確認",IF(W167&lt;$B$4,"期限超過",IF(W167=$B$4,"本日期限","未完了")))))))</x:f>
      </x:c>
      <x:c r="AD167" s="22" t="str">
        <x:f>IF(COUNTA(A167:I167,K167:L167,N167:AB167)=0,"",IF(A167="","管理番号を入力",IF(COUNTIFS($A$12:$A$211,A167)&gt;1,"管理番号が重複",IF(AND(B167&lt;&gt;"原材料",B167&lt;&gt;"仕掛品",B167&lt;&gt;"製品",B167&lt;&gt;"補修用",B167&lt;&gt;"保留品",B167&lt;&gt;"受注生産用",B167&lt;&gt;"試作用",B167&lt;&gt;"顧客支給品",B167&lt;&gt;"その他"),"在庫区分を選択",IF(C167="","品番を入力",IF(D167="","品名・仕様を入力",IF(F167="","保管場所を入力",IF(ISBLANK(G167),"現有数量を入力",IF(NOT(AND(ISNUMBER(G167),G167&gt;=0)),"現有数量を確認",IF(H167="","単位を入力",IF(ISBLANK(I167),"在庫単価を入力",IF(NOT(AND(ISNUMBER(I167),I167&gt;=0)),"在庫単価を確認",IF(Y167="","単価の基準を入力",IF(NOT(ISNUMBER(M167)),"確認日・基準日を確認",IF(AND(L167&lt;&gt;"最終出庫日",L167&lt;&gt;"最終工程実績日",L167&lt;&gt;"最終出荷日",L167&lt;&gt;"最終引当解除日",L167&lt;&gt;"入庫日（未使用）",L167&lt;&gt;"製造指示日（暫定）",L167&lt;&gt;"作業票記録日（暫定）",L167&lt;&gt;"検査記録日（暫定）",L167&lt;&gt;"現物表示日（暫定）",L167&lt;&gt;"その他"),"基準日の種類を選択",IF(N167="","最終移動内容を入力",IF(AND(O167&lt;&gt;"見込み違い",O167&lt;&gt;"受注取消・失注",O167&lt;&gt;"設計変更",O167&lt;&gt;"仕様変更",O167&lt;&gt;"最小発注量",O167&lt;&gt;"発注過多",O167&lt;&gt;"工程停止",O167&lt;&gt;"不良・選別待ち",O167&lt;&gt;"余り材",O167&lt;&gt;"保管場所不明",O167&lt;&gt;"その他"),"滞留理由を選択",IF(AND(O167="その他",Z167=""),"その他の理由を補足",IF(P167="","現物確認日を入力",IF(NOT(IF(ISNUMBER(P167),AND(P167&gt;=1,P167&lt;=2958465,P167=INT(P167)),FALSE)),"現物確認日を確認",IF(P167&gt;$B$4,"現物確認日が未来",IF(AND(Q167&lt;&gt;"使用可",Q167&lt;&gt;"条件付き可",Q167&lt;&gt;"不可",Q167&lt;&gt;"要確認"),"品質・使用可否を選択",IF(R167="","需要見込みを入力（不明も可）",IF(AND(S167&lt;&gt;"保管継続",S167&lt;&gt;"発注停止",S167&lt;&gt;"優先使用",S167&lt;&gt;"転用",S167&lt;&gt;"再加工",S167&lt;&gt;"売却検討",S167&lt;&gt;"廃棄検討",S167&lt;&gt;"要調査"),"処置区分を選択",IF(T167="","処置案・使用条件を入力",IF(U167="","担当者を入力",IF(V167="","決裁者を入力",IF(ISBLANK(W167),"期限を入力",IF(NOT(IF(ISNUMBER(W167),AND(W167&gt;=1,W167&lt;=2958465,W167=INT(W167)),FALSE)),"期限を確認",IF(AND(NOT(ISBLANK(X167)),NOT(IF(ISNUMBER(X167),AND(X167&gt;=1,X167&lt;=2958465,X167=INT(X167)),FALSE))),"完了日を確認",IF(AND(NOT(ISBLANK(X167)),X167&gt;$B$4),"完了日が未来",IF(AND(NOT(ISBLANK(X167)),OR(ISBLANK(AA167),AB167="")),"完了時残数量・処置結果を入力",IF(AND(NOT(ISBLANK(X167)),NOT(AND(ISNUMBER(AA167),AA167&gt;=0,AA167&lt;=G167))),"完了時残数量を確認",IF(AND(NOT(ISBLANK(X167)),X167&lt;K167),"完了日が基準日より前",IF(AND(NOT(ISBLANK(X167)),X167&lt;P167),"完了日が現物確認日より前","")))))))))))))))))))))))))))))))))))</x:f>
      </x:c>
    </x:row>
    <x:row r="168" ht="30" customHeight="1">
      <x:c r="A168" s="29"/>
      <x:c r="B168" s="21"/>
      <x:c r="C168" s="29"/>
      <x:c r="D168" s="21"/>
      <x:c r="E168" s="29"/>
      <x:c r="F168" s="21"/>
      <x:c r="G168" s="24"/>
      <x:c r="H168" s="21"/>
      <x:c r="I168" s="24"/>
      <x:c r="J168" s="26" t="str">
        <x:f>IF(COUNTA(A168:I168,K168:L168,N168:AB168)=0,"",IF(OR(ISBLANK(G168),ISBLANK(I168)),"未入力",IF(AND(ISNUMBER(G168),ISNUMBER(I168),G168&gt;=0,I168&gt;=0),G168*I168,"数量・単価を確認")))</x:f>
      </x:c>
      <x:c r="K168" s="28"/>
      <x:c r="L168" s="21"/>
      <x:c r="M168" s="26" t="str">
        <x:f>IF(COUNTA(A168:I168,K168:L168,N168:AB168)=0,"",IF(ISBLANK(K168),"基準日未入力",IF(NOT(IF(ISNUMBER($B$4),AND($B$4&gt;=1,$B$4&lt;=2958465,$B$4=INT($B$4)),FALSE)),"確認日を確認",IF(NOT(IF(ISNUMBER(K168),AND(K168&gt;=1,K168&lt;=2958465,K168=INT(K168)),FALSE)),"基準日を確認",IF(K168&gt;$B$4,"基準日が未来",$B$4-K168)))))</x:f>
      </x:c>
      <x:c r="N168" s="21"/>
      <x:c r="O168" s="21"/>
      <x:c r="P168" s="28"/>
      <x:c r="Q168" s="21"/>
      <x:c r="R168" s="21"/>
      <x:c r="S168" s="21"/>
      <x:c r="T168" s="21"/>
      <x:c r="U168" s="21"/>
      <x:c r="V168" s="21"/>
      <x:c r="W168" s="28"/>
      <x:c r="X168" s="28"/>
      <x:c r="Y168" s="21"/>
      <x:c r="Z168" s="21"/>
      <x:c r="AA168" s="24"/>
      <x:c r="AB168" s="21"/>
      <x:c r="AC168" s="22" t="str">
        <x:f>IF(COUNTA(A168:I168,K168:L168,N168:AB168)=0,"",IF(NOT(IF(ISNUMBER($B$4),AND($B$4&gt;=1,$B$4&lt;=2958465,$B$4=INT($B$4)),FALSE)),"確認日を確認",IF(AND(IF(ISNUMBER(X168),AND(X168&gt;=1,X168&lt;=2958465,X168=INT(X168)),FALSE),X168&lt;=$B$4,IF(ISNUMBER(K168),X168&gt;=K168,FALSE),IF(ISNUMBER(P168),X168&gt;=P168,FALSE),ISNUMBER(AA168),AA168&gt;=0,ISNUMBER(G168),AA168&lt;=G168,AB168&lt;&gt;""),"完了",IF(ISBLANK(W168),"期限未入力",IF(NOT(IF(ISNUMBER(W168),AND(W168&gt;=1,W168&lt;=2958465,W168=INT(W168)),FALSE)),"期限を確認",IF(W168&lt;$B$4,"期限超過",IF(W168=$B$4,"本日期限","未完了")))))))</x:f>
      </x:c>
      <x:c r="AD168" s="22" t="str">
        <x:f>IF(COUNTA(A168:I168,K168:L168,N168:AB168)=0,"",IF(A168="","管理番号を入力",IF(COUNTIFS($A$12:$A$211,A168)&gt;1,"管理番号が重複",IF(AND(B168&lt;&gt;"原材料",B168&lt;&gt;"仕掛品",B168&lt;&gt;"製品",B168&lt;&gt;"補修用",B168&lt;&gt;"保留品",B168&lt;&gt;"受注生産用",B168&lt;&gt;"試作用",B168&lt;&gt;"顧客支給品",B168&lt;&gt;"その他"),"在庫区分を選択",IF(C168="","品番を入力",IF(D168="","品名・仕様を入力",IF(F168="","保管場所を入力",IF(ISBLANK(G168),"現有数量を入力",IF(NOT(AND(ISNUMBER(G168),G168&gt;=0)),"現有数量を確認",IF(H168="","単位を入力",IF(ISBLANK(I168),"在庫単価を入力",IF(NOT(AND(ISNUMBER(I168),I168&gt;=0)),"在庫単価を確認",IF(Y168="","単価の基準を入力",IF(NOT(ISNUMBER(M168)),"確認日・基準日を確認",IF(AND(L168&lt;&gt;"最終出庫日",L168&lt;&gt;"最終工程実績日",L168&lt;&gt;"最終出荷日",L168&lt;&gt;"最終引当解除日",L168&lt;&gt;"入庫日（未使用）",L168&lt;&gt;"製造指示日（暫定）",L168&lt;&gt;"作業票記録日（暫定）",L168&lt;&gt;"検査記録日（暫定）",L168&lt;&gt;"現物表示日（暫定）",L168&lt;&gt;"その他"),"基準日の種類を選択",IF(N168="","最終移動内容を入力",IF(AND(O168&lt;&gt;"見込み違い",O168&lt;&gt;"受注取消・失注",O168&lt;&gt;"設計変更",O168&lt;&gt;"仕様変更",O168&lt;&gt;"最小発注量",O168&lt;&gt;"発注過多",O168&lt;&gt;"工程停止",O168&lt;&gt;"不良・選別待ち",O168&lt;&gt;"余り材",O168&lt;&gt;"保管場所不明",O168&lt;&gt;"その他"),"滞留理由を選択",IF(AND(O168="その他",Z168=""),"その他の理由を補足",IF(P168="","現物確認日を入力",IF(NOT(IF(ISNUMBER(P168),AND(P168&gt;=1,P168&lt;=2958465,P168=INT(P168)),FALSE)),"現物確認日を確認",IF(P168&gt;$B$4,"現物確認日が未来",IF(AND(Q168&lt;&gt;"使用可",Q168&lt;&gt;"条件付き可",Q168&lt;&gt;"不可",Q168&lt;&gt;"要確認"),"品質・使用可否を選択",IF(R168="","需要見込みを入力（不明も可）",IF(AND(S168&lt;&gt;"保管継続",S168&lt;&gt;"発注停止",S168&lt;&gt;"優先使用",S168&lt;&gt;"転用",S168&lt;&gt;"再加工",S168&lt;&gt;"売却検討",S168&lt;&gt;"廃棄検討",S168&lt;&gt;"要調査"),"処置区分を選択",IF(T168="","処置案・使用条件を入力",IF(U168="","担当者を入力",IF(V168="","決裁者を入力",IF(ISBLANK(W168),"期限を入力",IF(NOT(IF(ISNUMBER(W168),AND(W168&gt;=1,W168&lt;=2958465,W168=INT(W168)),FALSE)),"期限を確認",IF(AND(NOT(ISBLANK(X168)),NOT(IF(ISNUMBER(X168),AND(X168&gt;=1,X168&lt;=2958465,X168=INT(X168)),FALSE))),"完了日を確認",IF(AND(NOT(ISBLANK(X168)),X168&gt;$B$4),"完了日が未来",IF(AND(NOT(ISBLANK(X168)),OR(ISBLANK(AA168),AB168="")),"完了時残数量・処置結果を入力",IF(AND(NOT(ISBLANK(X168)),NOT(AND(ISNUMBER(AA168),AA168&gt;=0,AA168&lt;=G168))),"完了時残数量を確認",IF(AND(NOT(ISBLANK(X168)),X168&lt;K168),"完了日が基準日より前",IF(AND(NOT(ISBLANK(X168)),X168&lt;P168),"完了日が現物確認日より前","")))))))))))))))))))))))))))))))))))</x:f>
      </x:c>
    </x:row>
    <x:row r="169" ht="30" customHeight="1">
      <x:c r="A169" s="29"/>
      <x:c r="B169" s="21"/>
      <x:c r="C169" s="29"/>
      <x:c r="D169" s="21"/>
      <x:c r="E169" s="29"/>
      <x:c r="F169" s="21"/>
      <x:c r="G169" s="24"/>
      <x:c r="H169" s="21"/>
      <x:c r="I169" s="24"/>
      <x:c r="J169" s="26" t="str">
        <x:f>IF(COUNTA(A169:I169,K169:L169,N169:AB169)=0,"",IF(OR(ISBLANK(G169),ISBLANK(I169)),"未入力",IF(AND(ISNUMBER(G169),ISNUMBER(I169),G169&gt;=0,I169&gt;=0),G169*I169,"数量・単価を確認")))</x:f>
      </x:c>
      <x:c r="K169" s="28"/>
      <x:c r="L169" s="21"/>
      <x:c r="M169" s="26" t="str">
        <x:f>IF(COUNTA(A169:I169,K169:L169,N169:AB169)=0,"",IF(ISBLANK(K169),"基準日未入力",IF(NOT(IF(ISNUMBER($B$4),AND($B$4&gt;=1,$B$4&lt;=2958465,$B$4=INT($B$4)),FALSE)),"確認日を確認",IF(NOT(IF(ISNUMBER(K169),AND(K169&gt;=1,K169&lt;=2958465,K169=INT(K169)),FALSE)),"基準日を確認",IF(K169&gt;$B$4,"基準日が未来",$B$4-K169)))))</x:f>
      </x:c>
      <x:c r="N169" s="21"/>
      <x:c r="O169" s="21"/>
      <x:c r="P169" s="28"/>
      <x:c r="Q169" s="21"/>
      <x:c r="R169" s="21"/>
      <x:c r="S169" s="21"/>
      <x:c r="T169" s="21"/>
      <x:c r="U169" s="21"/>
      <x:c r="V169" s="21"/>
      <x:c r="W169" s="28"/>
      <x:c r="X169" s="28"/>
      <x:c r="Y169" s="21"/>
      <x:c r="Z169" s="21"/>
      <x:c r="AA169" s="24"/>
      <x:c r="AB169" s="21"/>
      <x:c r="AC169" s="22" t="str">
        <x:f>IF(COUNTA(A169:I169,K169:L169,N169:AB169)=0,"",IF(NOT(IF(ISNUMBER($B$4),AND($B$4&gt;=1,$B$4&lt;=2958465,$B$4=INT($B$4)),FALSE)),"確認日を確認",IF(AND(IF(ISNUMBER(X169),AND(X169&gt;=1,X169&lt;=2958465,X169=INT(X169)),FALSE),X169&lt;=$B$4,IF(ISNUMBER(K169),X169&gt;=K169,FALSE),IF(ISNUMBER(P169),X169&gt;=P169,FALSE),ISNUMBER(AA169),AA169&gt;=0,ISNUMBER(G169),AA169&lt;=G169,AB169&lt;&gt;""),"完了",IF(ISBLANK(W169),"期限未入力",IF(NOT(IF(ISNUMBER(W169),AND(W169&gt;=1,W169&lt;=2958465,W169=INT(W169)),FALSE)),"期限を確認",IF(W169&lt;$B$4,"期限超過",IF(W169=$B$4,"本日期限","未完了")))))))</x:f>
      </x:c>
      <x:c r="AD169" s="22" t="str">
        <x:f>IF(COUNTA(A169:I169,K169:L169,N169:AB169)=0,"",IF(A169="","管理番号を入力",IF(COUNTIFS($A$12:$A$211,A169)&gt;1,"管理番号が重複",IF(AND(B169&lt;&gt;"原材料",B169&lt;&gt;"仕掛品",B169&lt;&gt;"製品",B169&lt;&gt;"補修用",B169&lt;&gt;"保留品",B169&lt;&gt;"受注生産用",B169&lt;&gt;"試作用",B169&lt;&gt;"顧客支給品",B169&lt;&gt;"その他"),"在庫区分を選択",IF(C169="","品番を入力",IF(D169="","品名・仕様を入力",IF(F169="","保管場所を入力",IF(ISBLANK(G169),"現有数量を入力",IF(NOT(AND(ISNUMBER(G169),G169&gt;=0)),"現有数量を確認",IF(H169="","単位を入力",IF(ISBLANK(I169),"在庫単価を入力",IF(NOT(AND(ISNUMBER(I169),I169&gt;=0)),"在庫単価を確認",IF(Y169="","単価の基準を入力",IF(NOT(ISNUMBER(M169)),"確認日・基準日を確認",IF(AND(L169&lt;&gt;"最終出庫日",L169&lt;&gt;"最終工程実績日",L169&lt;&gt;"最終出荷日",L169&lt;&gt;"最終引当解除日",L169&lt;&gt;"入庫日（未使用）",L169&lt;&gt;"製造指示日（暫定）",L169&lt;&gt;"作業票記録日（暫定）",L169&lt;&gt;"検査記録日（暫定）",L169&lt;&gt;"現物表示日（暫定）",L169&lt;&gt;"その他"),"基準日の種類を選択",IF(N169="","最終移動内容を入力",IF(AND(O169&lt;&gt;"見込み違い",O169&lt;&gt;"受注取消・失注",O169&lt;&gt;"設計変更",O169&lt;&gt;"仕様変更",O169&lt;&gt;"最小発注量",O169&lt;&gt;"発注過多",O169&lt;&gt;"工程停止",O169&lt;&gt;"不良・選別待ち",O169&lt;&gt;"余り材",O169&lt;&gt;"保管場所不明",O169&lt;&gt;"その他"),"滞留理由を選択",IF(AND(O169="その他",Z169=""),"その他の理由を補足",IF(P169="","現物確認日を入力",IF(NOT(IF(ISNUMBER(P169),AND(P169&gt;=1,P169&lt;=2958465,P169=INT(P169)),FALSE)),"現物確認日を確認",IF(P169&gt;$B$4,"現物確認日が未来",IF(AND(Q169&lt;&gt;"使用可",Q169&lt;&gt;"条件付き可",Q169&lt;&gt;"不可",Q169&lt;&gt;"要確認"),"品質・使用可否を選択",IF(R169="","需要見込みを入力（不明も可）",IF(AND(S169&lt;&gt;"保管継続",S169&lt;&gt;"発注停止",S169&lt;&gt;"優先使用",S169&lt;&gt;"転用",S169&lt;&gt;"再加工",S169&lt;&gt;"売却検討",S169&lt;&gt;"廃棄検討",S169&lt;&gt;"要調査"),"処置区分を選択",IF(T169="","処置案・使用条件を入力",IF(U169="","担当者を入力",IF(V169="","決裁者を入力",IF(ISBLANK(W169),"期限を入力",IF(NOT(IF(ISNUMBER(W169),AND(W169&gt;=1,W169&lt;=2958465,W169=INT(W169)),FALSE)),"期限を確認",IF(AND(NOT(ISBLANK(X169)),NOT(IF(ISNUMBER(X169),AND(X169&gt;=1,X169&lt;=2958465,X169=INT(X169)),FALSE))),"完了日を確認",IF(AND(NOT(ISBLANK(X169)),X169&gt;$B$4),"完了日が未来",IF(AND(NOT(ISBLANK(X169)),OR(ISBLANK(AA169),AB169="")),"完了時残数量・処置結果を入力",IF(AND(NOT(ISBLANK(X169)),NOT(AND(ISNUMBER(AA169),AA169&gt;=0,AA169&lt;=G169))),"完了時残数量を確認",IF(AND(NOT(ISBLANK(X169)),X169&lt;K169),"完了日が基準日より前",IF(AND(NOT(ISBLANK(X169)),X169&lt;P169),"完了日が現物確認日より前","")))))))))))))))))))))))))))))))))))</x:f>
      </x:c>
    </x:row>
    <x:row r="170" ht="30" customHeight="1">
      <x:c r="A170" s="29"/>
      <x:c r="B170" s="21"/>
      <x:c r="C170" s="29"/>
      <x:c r="D170" s="21"/>
      <x:c r="E170" s="29"/>
      <x:c r="F170" s="21"/>
      <x:c r="G170" s="24"/>
      <x:c r="H170" s="21"/>
      <x:c r="I170" s="24"/>
      <x:c r="J170" s="26" t="str">
        <x:f>IF(COUNTA(A170:I170,K170:L170,N170:AB170)=0,"",IF(OR(ISBLANK(G170),ISBLANK(I170)),"未入力",IF(AND(ISNUMBER(G170),ISNUMBER(I170),G170&gt;=0,I170&gt;=0),G170*I170,"数量・単価を確認")))</x:f>
      </x:c>
      <x:c r="K170" s="28"/>
      <x:c r="L170" s="21"/>
      <x:c r="M170" s="26" t="str">
        <x:f>IF(COUNTA(A170:I170,K170:L170,N170:AB170)=0,"",IF(ISBLANK(K170),"基準日未入力",IF(NOT(IF(ISNUMBER($B$4),AND($B$4&gt;=1,$B$4&lt;=2958465,$B$4=INT($B$4)),FALSE)),"確認日を確認",IF(NOT(IF(ISNUMBER(K170),AND(K170&gt;=1,K170&lt;=2958465,K170=INT(K170)),FALSE)),"基準日を確認",IF(K170&gt;$B$4,"基準日が未来",$B$4-K170)))))</x:f>
      </x:c>
      <x:c r="N170" s="21"/>
      <x:c r="O170" s="21"/>
      <x:c r="P170" s="28"/>
      <x:c r="Q170" s="21"/>
      <x:c r="R170" s="21"/>
      <x:c r="S170" s="21"/>
      <x:c r="T170" s="21"/>
      <x:c r="U170" s="21"/>
      <x:c r="V170" s="21"/>
      <x:c r="W170" s="28"/>
      <x:c r="X170" s="28"/>
      <x:c r="Y170" s="21"/>
      <x:c r="Z170" s="21"/>
      <x:c r="AA170" s="24"/>
      <x:c r="AB170" s="21"/>
      <x:c r="AC170" s="22" t="str">
        <x:f>IF(COUNTA(A170:I170,K170:L170,N170:AB170)=0,"",IF(NOT(IF(ISNUMBER($B$4),AND($B$4&gt;=1,$B$4&lt;=2958465,$B$4=INT($B$4)),FALSE)),"確認日を確認",IF(AND(IF(ISNUMBER(X170),AND(X170&gt;=1,X170&lt;=2958465,X170=INT(X170)),FALSE),X170&lt;=$B$4,IF(ISNUMBER(K170),X170&gt;=K170,FALSE),IF(ISNUMBER(P170),X170&gt;=P170,FALSE),ISNUMBER(AA170),AA170&gt;=0,ISNUMBER(G170),AA170&lt;=G170,AB170&lt;&gt;""),"完了",IF(ISBLANK(W170),"期限未入力",IF(NOT(IF(ISNUMBER(W170),AND(W170&gt;=1,W170&lt;=2958465,W170=INT(W170)),FALSE)),"期限を確認",IF(W170&lt;$B$4,"期限超過",IF(W170=$B$4,"本日期限","未完了")))))))</x:f>
      </x:c>
      <x:c r="AD170" s="22" t="str">
        <x:f>IF(COUNTA(A170:I170,K170:L170,N170:AB170)=0,"",IF(A170="","管理番号を入力",IF(COUNTIFS($A$12:$A$211,A170)&gt;1,"管理番号が重複",IF(AND(B170&lt;&gt;"原材料",B170&lt;&gt;"仕掛品",B170&lt;&gt;"製品",B170&lt;&gt;"補修用",B170&lt;&gt;"保留品",B170&lt;&gt;"受注生産用",B170&lt;&gt;"試作用",B170&lt;&gt;"顧客支給品",B170&lt;&gt;"その他"),"在庫区分を選択",IF(C170="","品番を入力",IF(D170="","品名・仕様を入力",IF(F170="","保管場所を入力",IF(ISBLANK(G170),"現有数量を入力",IF(NOT(AND(ISNUMBER(G170),G170&gt;=0)),"現有数量を確認",IF(H170="","単位を入力",IF(ISBLANK(I170),"在庫単価を入力",IF(NOT(AND(ISNUMBER(I170),I170&gt;=0)),"在庫単価を確認",IF(Y170="","単価の基準を入力",IF(NOT(ISNUMBER(M170)),"確認日・基準日を確認",IF(AND(L170&lt;&gt;"最終出庫日",L170&lt;&gt;"最終工程実績日",L170&lt;&gt;"最終出荷日",L170&lt;&gt;"最終引当解除日",L170&lt;&gt;"入庫日（未使用）",L170&lt;&gt;"製造指示日（暫定）",L170&lt;&gt;"作業票記録日（暫定）",L170&lt;&gt;"検査記録日（暫定）",L170&lt;&gt;"現物表示日（暫定）",L170&lt;&gt;"その他"),"基準日の種類を選択",IF(N170="","最終移動内容を入力",IF(AND(O170&lt;&gt;"見込み違い",O170&lt;&gt;"受注取消・失注",O170&lt;&gt;"設計変更",O170&lt;&gt;"仕様変更",O170&lt;&gt;"最小発注量",O170&lt;&gt;"発注過多",O170&lt;&gt;"工程停止",O170&lt;&gt;"不良・選別待ち",O170&lt;&gt;"余り材",O170&lt;&gt;"保管場所不明",O170&lt;&gt;"その他"),"滞留理由を選択",IF(AND(O170="その他",Z170=""),"その他の理由を補足",IF(P170="","現物確認日を入力",IF(NOT(IF(ISNUMBER(P170),AND(P170&gt;=1,P170&lt;=2958465,P170=INT(P170)),FALSE)),"現物確認日を確認",IF(P170&gt;$B$4,"現物確認日が未来",IF(AND(Q170&lt;&gt;"使用可",Q170&lt;&gt;"条件付き可",Q170&lt;&gt;"不可",Q170&lt;&gt;"要確認"),"品質・使用可否を選択",IF(R170="","需要見込みを入力（不明も可）",IF(AND(S170&lt;&gt;"保管継続",S170&lt;&gt;"発注停止",S170&lt;&gt;"優先使用",S170&lt;&gt;"転用",S170&lt;&gt;"再加工",S170&lt;&gt;"売却検討",S170&lt;&gt;"廃棄検討",S170&lt;&gt;"要調査"),"処置区分を選択",IF(T170="","処置案・使用条件を入力",IF(U170="","担当者を入力",IF(V170="","決裁者を入力",IF(ISBLANK(W170),"期限を入力",IF(NOT(IF(ISNUMBER(W170),AND(W170&gt;=1,W170&lt;=2958465,W170=INT(W170)),FALSE)),"期限を確認",IF(AND(NOT(ISBLANK(X170)),NOT(IF(ISNUMBER(X170),AND(X170&gt;=1,X170&lt;=2958465,X170=INT(X170)),FALSE))),"完了日を確認",IF(AND(NOT(ISBLANK(X170)),X170&gt;$B$4),"完了日が未来",IF(AND(NOT(ISBLANK(X170)),OR(ISBLANK(AA170),AB170="")),"完了時残数量・処置結果を入力",IF(AND(NOT(ISBLANK(X170)),NOT(AND(ISNUMBER(AA170),AA170&gt;=0,AA170&lt;=G170))),"完了時残数量を確認",IF(AND(NOT(ISBLANK(X170)),X170&lt;K170),"完了日が基準日より前",IF(AND(NOT(ISBLANK(X170)),X170&lt;P170),"完了日が現物確認日より前","")))))))))))))))))))))))))))))))))))</x:f>
      </x:c>
    </x:row>
    <x:row r="171" ht="30" customHeight="1">
      <x:c r="A171" s="29"/>
      <x:c r="B171" s="21"/>
      <x:c r="C171" s="29"/>
      <x:c r="D171" s="21"/>
      <x:c r="E171" s="29"/>
      <x:c r="F171" s="21"/>
      <x:c r="G171" s="24"/>
      <x:c r="H171" s="21"/>
      <x:c r="I171" s="24"/>
      <x:c r="J171" s="26" t="str">
        <x:f>IF(COUNTA(A171:I171,K171:L171,N171:AB171)=0,"",IF(OR(ISBLANK(G171),ISBLANK(I171)),"未入力",IF(AND(ISNUMBER(G171),ISNUMBER(I171),G171&gt;=0,I171&gt;=0),G171*I171,"数量・単価を確認")))</x:f>
      </x:c>
      <x:c r="K171" s="28"/>
      <x:c r="L171" s="21"/>
      <x:c r="M171" s="26" t="str">
        <x:f>IF(COUNTA(A171:I171,K171:L171,N171:AB171)=0,"",IF(ISBLANK(K171),"基準日未入力",IF(NOT(IF(ISNUMBER($B$4),AND($B$4&gt;=1,$B$4&lt;=2958465,$B$4=INT($B$4)),FALSE)),"確認日を確認",IF(NOT(IF(ISNUMBER(K171),AND(K171&gt;=1,K171&lt;=2958465,K171=INT(K171)),FALSE)),"基準日を確認",IF(K171&gt;$B$4,"基準日が未来",$B$4-K171)))))</x:f>
      </x:c>
      <x:c r="N171" s="21"/>
      <x:c r="O171" s="21"/>
      <x:c r="P171" s="28"/>
      <x:c r="Q171" s="21"/>
      <x:c r="R171" s="21"/>
      <x:c r="S171" s="21"/>
      <x:c r="T171" s="21"/>
      <x:c r="U171" s="21"/>
      <x:c r="V171" s="21"/>
      <x:c r="W171" s="28"/>
      <x:c r="X171" s="28"/>
      <x:c r="Y171" s="21"/>
      <x:c r="Z171" s="21"/>
      <x:c r="AA171" s="24"/>
      <x:c r="AB171" s="21"/>
      <x:c r="AC171" s="22" t="str">
        <x:f>IF(COUNTA(A171:I171,K171:L171,N171:AB171)=0,"",IF(NOT(IF(ISNUMBER($B$4),AND($B$4&gt;=1,$B$4&lt;=2958465,$B$4=INT($B$4)),FALSE)),"確認日を確認",IF(AND(IF(ISNUMBER(X171),AND(X171&gt;=1,X171&lt;=2958465,X171=INT(X171)),FALSE),X171&lt;=$B$4,IF(ISNUMBER(K171),X171&gt;=K171,FALSE),IF(ISNUMBER(P171),X171&gt;=P171,FALSE),ISNUMBER(AA171),AA171&gt;=0,ISNUMBER(G171),AA171&lt;=G171,AB171&lt;&gt;""),"完了",IF(ISBLANK(W171),"期限未入力",IF(NOT(IF(ISNUMBER(W171),AND(W171&gt;=1,W171&lt;=2958465,W171=INT(W171)),FALSE)),"期限を確認",IF(W171&lt;$B$4,"期限超過",IF(W171=$B$4,"本日期限","未完了")))))))</x:f>
      </x:c>
      <x:c r="AD171" s="22" t="str">
        <x:f>IF(COUNTA(A171:I171,K171:L171,N171:AB171)=0,"",IF(A171="","管理番号を入力",IF(COUNTIFS($A$12:$A$211,A171)&gt;1,"管理番号が重複",IF(AND(B171&lt;&gt;"原材料",B171&lt;&gt;"仕掛品",B171&lt;&gt;"製品",B171&lt;&gt;"補修用",B171&lt;&gt;"保留品",B171&lt;&gt;"受注生産用",B171&lt;&gt;"試作用",B171&lt;&gt;"顧客支給品",B171&lt;&gt;"その他"),"在庫区分を選択",IF(C171="","品番を入力",IF(D171="","品名・仕様を入力",IF(F171="","保管場所を入力",IF(ISBLANK(G171),"現有数量を入力",IF(NOT(AND(ISNUMBER(G171),G171&gt;=0)),"現有数量を確認",IF(H171="","単位を入力",IF(ISBLANK(I171),"在庫単価を入力",IF(NOT(AND(ISNUMBER(I171),I171&gt;=0)),"在庫単価を確認",IF(Y171="","単価の基準を入力",IF(NOT(ISNUMBER(M171)),"確認日・基準日を確認",IF(AND(L171&lt;&gt;"最終出庫日",L171&lt;&gt;"最終工程実績日",L171&lt;&gt;"最終出荷日",L171&lt;&gt;"最終引当解除日",L171&lt;&gt;"入庫日（未使用）",L171&lt;&gt;"製造指示日（暫定）",L171&lt;&gt;"作業票記録日（暫定）",L171&lt;&gt;"検査記録日（暫定）",L171&lt;&gt;"現物表示日（暫定）",L171&lt;&gt;"その他"),"基準日の種類を選択",IF(N171="","最終移動内容を入力",IF(AND(O171&lt;&gt;"見込み違い",O171&lt;&gt;"受注取消・失注",O171&lt;&gt;"設計変更",O171&lt;&gt;"仕様変更",O171&lt;&gt;"最小発注量",O171&lt;&gt;"発注過多",O171&lt;&gt;"工程停止",O171&lt;&gt;"不良・選別待ち",O171&lt;&gt;"余り材",O171&lt;&gt;"保管場所不明",O171&lt;&gt;"その他"),"滞留理由を選択",IF(AND(O171="その他",Z171=""),"その他の理由を補足",IF(P171="","現物確認日を入力",IF(NOT(IF(ISNUMBER(P171),AND(P171&gt;=1,P171&lt;=2958465,P171=INT(P171)),FALSE)),"現物確認日を確認",IF(P171&gt;$B$4,"現物確認日が未来",IF(AND(Q171&lt;&gt;"使用可",Q171&lt;&gt;"条件付き可",Q171&lt;&gt;"不可",Q171&lt;&gt;"要確認"),"品質・使用可否を選択",IF(R171="","需要見込みを入力（不明も可）",IF(AND(S171&lt;&gt;"保管継続",S171&lt;&gt;"発注停止",S171&lt;&gt;"優先使用",S171&lt;&gt;"転用",S171&lt;&gt;"再加工",S171&lt;&gt;"売却検討",S171&lt;&gt;"廃棄検討",S171&lt;&gt;"要調査"),"処置区分を選択",IF(T171="","処置案・使用条件を入力",IF(U171="","担当者を入力",IF(V171="","決裁者を入力",IF(ISBLANK(W171),"期限を入力",IF(NOT(IF(ISNUMBER(W171),AND(W171&gt;=1,W171&lt;=2958465,W171=INT(W171)),FALSE)),"期限を確認",IF(AND(NOT(ISBLANK(X171)),NOT(IF(ISNUMBER(X171),AND(X171&gt;=1,X171&lt;=2958465,X171=INT(X171)),FALSE))),"完了日を確認",IF(AND(NOT(ISBLANK(X171)),X171&gt;$B$4),"完了日が未来",IF(AND(NOT(ISBLANK(X171)),OR(ISBLANK(AA171),AB171="")),"完了時残数量・処置結果を入力",IF(AND(NOT(ISBLANK(X171)),NOT(AND(ISNUMBER(AA171),AA171&gt;=0,AA171&lt;=G171))),"完了時残数量を確認",IF(AND(NOT(ISBLANK(X171)),X171&lt;K171),"完了日が基準日より前",IF(AND(NOT(ISBLANK(X171)),X171&lt;P171),"完了日が現物確認日より前","")))))))))))))))))))))))))))))))))))</x:f>
      </x:c>
    </x:row>
    <x:row r="172" ht="30" customHeight="1">
      <x:c r="A172" s="29"/>
      <x:c r="B172" s="21"/>
      <x:c r="C172" s="29"/>
      <x:c r="D172" s="21"/>
      <x:c r="E172" s="29"/>
      <x:c r="F172" s="21"/>
      <x:c r="G172" s="24"/>
      <x:c r="H172" s="21"/>
      <x:c r="I172" s="24"/>
      <x:c r="J172" s="26" t="str">
        <x:f>IF(COUNTA(A172:I172,K172:L172,N172:AB172)=0,"",IF(OR(ISBLANK(G172),ISBLANK(I172)),"未入力",IF(AND(ISNUMBER(G172),ISNUMBER(I172),G172&gt;=0,I172&gt;=0),G172*I172,"数量・単価を確認")))</x:f>
      </x:c>
      <x:c r="K172" s="28"/>
      <x:c r="L172" s="21"/>
      <x:c r="M172" s="26" t="str">
        <x:f>IF(COUNTA(A172:I172,K172:L172,N172:AB172)=0,"",IF(ISBLANK(K172),"基準日未入力",IF(NOT(IF(ISNUMBER($B$4),AND($B$4&gt;=1,$B$4&lt;=2958465,$B$4=INT($B$4)),FALSE)),"確認日を確認",IF(NOT(IF(ISNUMBER(K172),AND(K172&gt;=1,K172&lt;=2958465,K172=INT(K172)),FALSE)),"基準日を確認",IF(K172&gt;$B$4,"基準日が未来",$B$4-K172)))))</x:f>
      </x:c>
      <x:c r="N172" s="21"/>
      <x:c r="O172" s="21"/>
      <x:c r="P172" s="28"/>
      <x:c r="Q172" s="21"/>
      <x:c r="R172" s="21"/>
      <x:c r="S172" s="21"/>
      <x:c r="T172" s="21"/>
      <x:c r="U172" s="21"/>
      <x:c r="V172" s="21"/>
      <x:c r="W172" s="28"/>
      <x:c r="X172" s="28"/>
      <x:c r="Y172" s="21"/>
      <x:c r="Z172" s="21"/>
      <x:c r="AA172" s="24"/>
      <x:c r="AB172" s="21"/>
      <x:c r="AC172" s="22" t="str">
        <x:f>IF(COUNTA(A172:I172,K172:L172,N172:AB172)=0,"",IF(NOT(IF(ISNUMBER($B$4),AND($B$4&gt;=1,$B$4&lt;=2958465,$B$4=INT($B$4)),FALSE)),"確認日を確認",IF(AND(IF(ISNUMBER(X172),AND(X172&gt;=1,X172&lt;=2958465,X172=INT(X172)),FALSE),X172&lt;=$B$4,IF(ISNUMBER(K172),X172&gt;=K172,FALSE),IF(ISNUMBER(P172),X172&gt;=P172,FALSE),ISNUMBER(AA172),AA172&gt;=0,ISNUMBER(G172),AA172&lt;=G172,AB172&lt;&gt;""),"完了",IF(ISBLANK(W172),"期限未入力",IF(NOT(IF(ISNUMBER(W172),AND(W172&gt;=1,W172&lt;=2958465,W172=INT(W172)),FALSE)),"期限を確認",IF(W172&lt;$B$4,"期限超過",IF(W172=$B$4,"本日期限","未完了")))))))</x:f>
      </x:c>
      <x:c r="AD172" s="22" t="str">
        <x:f>IF(COUNTA(A172:I172,K172:L172,N172:AB172)=0,"",IF(A172="","管理番号を入力",IF(COUNTIFS($A$12:$A$211,A172)&gt;1,"管理番号が重複",IF(AND(B172&lt;&gt;"原材料",B172&lt;&gt;"仕掛品",B172&lt;&gt;"製品",B172&lt;&gt;"補修用",B172&lt;&gt;"保留品",B172&lt;&gt;"受注生産用",B172&lt;&gt;"試作用",B172&lt;&gt;"顧客支給品",B172&lt;&gt;"その他"),"在庫区分を選択",IF(C172="","品番を入力",IF(D172="","品名・仕様を入力",IF(F172="","保管場所を入力",IF(ISBLANK(G172),"現有数量を入力",IF(NOT(AND(ISNUMBER(G172),G172&gt;=0)),"現有数量を確認",IF(H172="","単位を入力",IF(ISBLANK(I172),"在庫単価を入力",IF(NOT(AND(ISNUMBER(I172),I172&gt;=0)),"在庫単価を確認",IF(Y172="","単価の基準を入力",IF(NOT(ISNUMBER(M172)),"確認日・基準日を確認",IF(AND(L172&lt;&gt;"最終出庫日",L172&lt;&gt;"最終工程実績日",L172&lt;&gt;"最終出荷日",L172&lt;&gt;"最終引当解除日",L172&lt;&gt;"入庫日（未使用）",L172&lt;&gt;"製造指示日（暫定）",L172&lt;&gt;"作業票記録日（暫定）",L172&lt;&gt;"検査記録日（暫定）",L172&lt;&gt;"現物表示日（暫定）",L172&lt;&gt;"その他"),"基準日の種類を選択",IF(N172="","最終移動内容を入力",IF(AND(O172&lt;&gt;"見込み違い",O172&lt;&gt;"受注取消・失注",O172&lt;&gt;"設計変更",O172&lt;&gt;"仕様変更",O172&lt;&gt;"最小発注量",O172&lt;&gt;"発注過多",O172&lt;&gt;"工程停止",O172&lt;&gt;"不良・選別待ち",O172&lt;&gt;"余り材",O172&lt;&gt;"保管場所不明",O172&lt;&gt;"その他"),"滞留理由を選択",IF(AND(O172="その他",Z172=""),"その他の理由を補足",IF(P172="","現物確認日を入力",IF(NOT(IF(ISNUMBER(P172),AND(P172&gt;=1,P172&lt;=2958465,P172=INT(P172)),FALSE)),"現物確認日を確認",IF(P172&gt;$B$4,"現物確認日が未来",IF(AND(Q172&lt;&gt;"使用可",Q172&lt;&gt;"条件付き可",Q172&lt;&gt;"不可",Q172&lt;&gt;"要確認"),"品質・使用可否を選択",IF(R172="","需要見込みを入力（不明も可）",IF(AND(S172&lt;&gt;"保管継続",S172&lt;&gt;"発注停止",S172&lt;&gt;"優先使用",S172&lt;&gt;"転用",S172&lt;&gt;"再加工",S172&lt;&gt;"売却検討",S172&lt;&gt;"廃棄検討",S172&lt;&gt;"要調査"),"処置区分を選択",IF(T172="","処置案・使用条件を入力",IF(U172="","担当者を入力",IF(V172="","決裁者を入力",IF(ISBLANK(W172),"期限を入力",IF(NOT(IF(ISNUMBER(W172),AND(W172&gt;=1,W172&lt;=2958465,W172=INT(W172)),FALSE)),"期限を確認",IF(AND(NOT(ISBLANK(X172)),NOT(IF(ISNUMBER(X172),AND(X172&gt;=1,X172&lt;=2958465,X172=INT(X172)),FALSE))),"完了日を確認",IF(AND(NOT(ISBLANK(X172)),X172&gt;$B$4),"完了日が未来",IF(AND(NOT(ISBLANK(X172)),OR(ISBLANK(AA172),AB172="")),"完了時残数量・処置結果を入力",IF(AND(NOT(ISBLANK(X172)),NOT(AND(ISNUMBER(AA172),AA172&gt;=0,AA172&lt;=G172))),"完了時残数量を確認",IF(AND(NOT(ISBLANK(X172)),X172&lt;K172),"完了日が基準日より前",IF(AND(NOT(ISBLANK(X172)),X172&lt;P172),"完了日が現物確認日より前","")))))))))))))))))))))))))))))))))))</x:f>
      </x:c>
    </x:row>
    <x:row r="173" ht="30" customHeight="1">
      <x:c r="A173" s="29"/>
      <x:c r="B173" s="21"/>
      <x:c r="C173" s="29"/>
      <x:c r="D173" s="21"/>
      <x:c r="E173" s="29"/>
      <x:c r="F173" s="21"/>
      <x:c r="G173" s="24"/>
      <x:c r="H173" s="21"/>
      <x:c r="I173" s="24"/>
      <x:c r="J173" s="26" t="str">
        <x:f>IF(COUNTA(A173:I173,K173:L173,N173:AB173)=0,"",IF(OR(ISBLANK(G173),ISBLANK(I173)),"未入力",IF(AND(ISNUMBER(G173),ISNUMBER(I173),G173&gt;=0,I173&gt;=0),G173*I173,"数量・単価を確認")))</x:f>
      </x:c>
      <x:c r="K173" s="28"/>
      <x:c r="L173" s="21"/>
      <x:c r="M173" s="26" t="str">
        <x:f>IF(COUNTA(A173:I173,K173:L173,N173:AB173)=0,"",IF(ISBLANK(K173),"基準日未入力",IF(NOT(IF(ISNUMBER($B$4),AND($B$4&gt;=1,$B$4&lt;=2958465,$B$4=INT($B$4)),FALSE)),"確認日を確認",IF(NOT(IF(ISNUMBER(K173),AND(K173&gt;=1,K173&lt;=2958465,K173=INT(K173)),FALSE)),"基準日を確認",IF(K173&gt;$B$4,"基準日が未来",$B$4-K173)))))</x:f>
      </x:c>
      <x:c r="N173" s="21"/>
      <x:c r="O173" s="21"/>
      <x:c r="P173" s="28"/>
      <x:c r="Q173" s="21"/>
      <x:c r="R173" s="21"/>
      <x:c r="S173" s="21"/>
      <x:c r="T173" s="21"/>
      <x:c r="U173" s="21"/>
      <x:c r="V173" s="21"/>
      <x:c r="W173" s="28"/>
      <x:c r="X173" s="28"/>
      <x:c r="Y173" s="21"/>
      <x:c r="Z173" s="21"/>
      <x:c r="AA173" s="24"/>
      <x:c r="AB173" s="21"/>
      <x:c r="AC173" s="22" t="str">
        <x:f>IF(COUNTA(A173:I173,K173:L173,N173:AB173)=0,"",IF(NOT(IF(ISNUMBER($B$4),AND($B$4&gt;=1,$B$4&lt;=2958465,$B$4=INT($B$4)),FALSE)),"確認日を確認",IF(AND(IF(ISNUMBER(X173),AND(X173&gt;=1,X173&lt;=2958465,X173=INT(X173)),FALSE),X173&lt;=$B$4,IF(ISNUMBER(K173),X173&gt;=K173,FALSE),IF(ISNUMBER(P173),X173&gt;=P173,FALSE),ISNUMBER(AA173),AA173&gt;=0,ISNUMBER(G173),AA173&lt;=G173,AB173&lt;&gt;""),"完了",IF(ISBLANK(W173),"期限未入力",IF(NOT(IF(ISNUMBER(W173),AND(W173&gt;=1,W173&lt;=2958465,W173=INT(W173)),FALSE)),"期限を確認",IF(W173&lt;$B$4,"期限超過",IF(W173=$B$4,"本日期限","未完了")))))))</x:f>
      </x:c>
      <x:c r="AD173" s="22" t="str">
        <x:f>IF(COUNTA(A173:I173,K173:L173,N173:AB173)=0,"",IF(A173="","管理番号を入力",IF(COUNTIFS($A$12:$A$211,A173)&gt;1,"管理番号が重複",IF(AND(B173&lt;&gt;"原材料",B173&lt;&gt;"仕掛品",B173&lt;&gt;"製品",B173&lt;&gt;"補修用",B173&lt;&gt;"保留品",B173&lt;&gt;"受注生産用",B173&lt;&gt;"試作用",B173&lt;&gt;"顧客支給品",B173&lt;&gt;"その他"),"在庫区分を選択",IF(C173="","品番を入力",IF(D173="","品名・仕様を入力",IF(F173="","保管場所を入力",IF(ISBLANK(G173),"現有数量を入力",IF(NOT(AND(ISNUMBER(G173),G173&gt;=0)),"現有数量を確認",IF(H173="","単位を入力",IF(ISBLANK(I173),"在庫単価を入力",IF(NOT(AND(ISNUMBER(I173),I173&gt;=0)),"在庫単価を確認",IF(Y173="","単価の基準を入力",IF(NOT(ISNUMBER(M173)),"確認日・基準日を確認",IF(AND(L173&lt;&gt;"最終出庫日",L173&lt;&gt;"最終工程実績日",L173&lt;&gt;"最終出荷日",L173&lt;&gt;"最終引当解除日",L173&lt;&gt;"入庫日（未使用）",L173&lt;&gt;"製造指示日（暫定）",L173&lt;&gt;"作業票記録日（暫定）",L173&lt;&gt;"検査記録日（暫定）",L173&lt;&gt;"現物表示日（暫定）",L173&lt;&gt;"その他"),"基準日の種類を選択",IF(N173="","最終移動内容を入力",IF(AND(O173&lt;&gt;"見込み違い",O173&lt;&gt;"受注取消・失注",O173&lt;&gt;"設計変更",O173&lt;&gt;"仕様変更",O173&lt;&gt;"最小発注量",O173&lt;&gt;"発注過多",O173&lt;&gt;"工程停止",O173&lt;&gt;"不良・選別待ち",O173&lt;&gt;"余り材",O173&lt;&gt;"保管場所不明",O173&lt;&gt;"その他"),"滞留理由を選択",IF(AND(O173="その他",Z173=""),"その他の理由を補足",IF(P173="","現物確認日を入力",IF(NOT(IF(ISNUMBER(P173),AND(P173&gt;=1,P173&lt;=2958465,P173=INT(P173)),FALSE)),"現物確認日を確認",IF(P173&gt;$B$4,"現物確認日が未来",IF(AND(Q173&lt;&gt;"使用可",Q173&lt;&gt;"条件付き可",Q173&lt;&gt;"不可",Q173&lt;&gt;"要確認"),"品質・使用可否を選択",IF(R173="","需要見込みを入力（不明も可）",IF(AND(S173&lt;&gt;"保管継続",S173&lt;&gt;"発注停止",S173&lt;&gt;"優先使用",S173&lt;&gt;"転用",S173&lt;&gt;"再加工",S173&lt;&gt;"売却検討",S173&lt;&gt;"廃棄検討",S173&lt;&gt;"要調査"),"処置区分を選択",IF(T173="","処置案・使用条件を入力",IF(U173="","担当者を入力",IF(V173="","決裁者を入力",IF(ISBLANK(W173),"期限を入力",IF(NOT(IF(ISNUMBER(W173),AND(W173&gt;=1,W173&lt;=2958465,W173=INT(W173)),FALSE)),"期限を確認",IF(AND(NOT(ISBLANK(X173)),NOT(IF(ISNUMBER(X173),AND(X173&gt;=1,X173&lt;=2958465,X173=INT(X173)),FALSE))),"完了日を確認",IF(AND(NOT(ISBLANK(X173)),X173&gt;$B$4),"完了日が未来",IF(AND(NOT(ISBLANK(X173)),OR(ISBLANK(AA173),AB173="")),"完了時残数量・処置結果を入力",IF(AND(NOT(ISBLANK(X173)),NOT(AND(ISNUMBER(AA173),AA173&gt;=0,AA173&lt;=G173))),"完了時残数量を確認",IF(AND(NOT(ISBLANK(X173)),X173&lt;K173),"完了日が基準日より前",IF(AND(NOT(ISBLANK(X173)),X173&lt;P173),"完了日が現物確認日より前","")))))))))))))))))))))))))))))))))))</x:f>
      </x:c>
    </x:row>
    <x:row r="174" ht="30" customHeight="1">
      <x:c r="A174" s="29"/>
      <x:c r="B174" s="21"/>
      <x:c r="C174" s="29"/>
      <x:c r="D174" s="21"/>
      <x:c r="E174" s="29"/>
      <x:c r="F174" s="21"/>
      <x:c r="G174" s="24"/>
      <x:c r="H174" s="21"/>
      <x:c r="I174" s="24"/>
      <x:c r="J174" s="26" t="str">
        <x:f>IF(COUNTA(A174:I174,K174:L174,N174:AB174)=0,"",IF(OR(ISBLANK(G174),ISBLANK(I174)),"未入力",IF(AND(ISNUMBER(G174),ISNUMBER(I174),G174&gt;=0,I174&gt;=0),G174*I174,"数量・単価を確認")))</x:f>
      </x:c>
      <x:c r="K174" s="28"/>
      <x:c r="L174" s="21"/>
      <x:c r="M174" s="26" t="str">
        <x:f>IF(COUNTA(A174:I174,K174:L174,N174:AB174)=0,"",IF(ISBLANK(K174),"基準日未入力",IF(NOT(IF(ISNUMBER($B$4),AND($B$4&gt;=1,$B$4&lt;=2958465,$B$4=INT($B$4)),FALSE)),"確認日を確認",IF(NOT(IF(ISNUMBER(K174),AND(K174&gt;=1,K174&lt;=2958465,K174=INT(K174)),FALSE)),"基準日を確認",IF(K174&gt;$B$4,"基準日が未来",$B$4-K174)))))</x:f>
      </x:c>
      <x:c r="N174" s="21"/>
      <x:c r="O174" s="21"/>
      <x:c r="P174" s="28"/>
      <x:c r="Q174" s="21"/>
      <x:c r="R174" s="21"/>
      <x:c r="S174" s="21"/>
      <x:c r="T174" s="21"/>
      <x:c r="U174" s="21"/>
      <x:c r="V174" s="21"/>
      <x:c r="W174" s="28"/>
      <x:c r="X174" s="28"/>
      <x:c r="Y174" s="21"/>
      <x:c r="Z174" s="21"/>
      <x:c r="AA174" s="24"/>
      <x:c r="AB174" s="21"/>
      <x:c r="AC174" s="22" t="str">
        <x:f>IF(COUNTA(A174:I174,K174:L174,N174:AB174)=0,"",IF(NOT(IF(ISNUMBER($B$4),AND($B$4&gt;=1,$B$4&lt;=2958465,$B$4=INT($B$4)),FALSE)),"確認日を確認",IF(AND(IF(ISNUMBER(X174),AND(X174&gt;=1,X174&lt;=2958465,X174=INT(X174)),FALSE),X174&lt;=$B$4,IF(ISNUMBER(K174),X174&gt;=K174,FALSE),IF(ISNUMBER(P174),X174&gt;=P174,FALSE),ISNUMBER(AA174),AA174&gt;=0,ISNUMBER(G174),AA174&lt;=G174,AB174&lt;&gt;""),"完了",IF(ISBLANK(W174),"期限未入力",IF(NOT(IF(ISNUMBER(W174),AND(W174&gt;=1,W174&lt;=2958465,W174=INT(W174)),FALSE)),"期限を確認",IF(W174&lt;$B$4,"期限超過",IF(W174=$B$4,"本日期限","未完了")))))))</x:f>
      </x:c>
      <x:c r="AD174" s="22" t="str">
        <x:f>IF(COUNTA(A174:I174,K174:L174,N174:AB174)=0,"",IF(A174="","管理番号を入力",IF(COUNTIFS($A$12:$A$211,A174)&gt;1,"管理番号が重複",IF(AND(B174&lt;&gt;"原材料",B174&lt;&gt;"仕掛品",B174&lt;&gt;"製品",B174&lt;&gt;"補修用",B174&lt;&gt;"保留品",B174&lt;&gt;"受注生産用",B174&lt;&gt;"試作用",B174&lt;&gt;"顧客支給品",B174&lt;&gt;"その他"),"在庫区分を選択",IF(C174="","品番を入力",IF(D174="","品名・仕様を入力",IF(F174="","保管場所を入力",IF(ISBLANK(G174),"現有数量を入力",IF(NOT(AND(ISNUMBER(G174),G174&gt;=0)),"現有数量を確認",IF(H174="","単位を入力",IF(ISBLANK(I174),"在庫単価を入力",IF(NOT(AND(ISNUMBER(I174),I174&gt;=0)),"在庫単価を確認",IF(Y174="","単価の基準を入力",IF(NOT(ISNUMBER(M174)),"確認日・基準日を確認",IF(AND(L174&lt;&gt;"最終出庫日",L174&lt;&gt;"最終工程実績日",L174&lt;&gt;"最終出荷日",L174&lt;&gt;"最終引当解除日",L174&lt;&gt;"入庫日（未使用）",L174&lt;&gt;"製造指示日（暫定）",L174&lt;&gt;"作業票記録日（暫定）",L174&lt;&gt;"検査記録日（暫定）",L174&lt;&gt;"現物表示日（暫定）",L174&lt;&gt;"その他"),"基準日の種類を選択",IF(N174="","最終移動内容を入力",IF(AND(O174&lt;&gt;"見込み違い",O174&lt;&gt;"受注取消・失注",O174&lt;&gt;"設計変更",O174&lt;&gt;"仕様変更",O174&lt;&gt;"最小発注量",O174&lt;&gt;"発注過多",O174&lt;&gt;"工程停止",O174&lt;&gt;"不良・選別待ち",O174&lt;&gt;"余り材",O174&lt;&gt;"保管場所不明",O174&lt;&gt;"その他"),"滞留理由を選択",IF(AND(O174="その他",Z174=""),"その他の理由を補足",IF(P174="","現物確認日を入力",IF(NOT(IF(ISNUMBER(P174),AND(P174&gt;=1,P174&lt;=2958465,P174=INT(P174)),FALSE)),"現物確認日を確認",IF(P174&gt;$B$4,"現物確認日が未来",IF(AND(Q174&lt;&gt;"使用可",Q174&lt;&gt;"条件付き可",Q174&lt;&gt;"不可",Q174&lt;&gt;"要確認"),"品質・使用可否を選択",IF(R174="","需要見込みを入力（不明も可）",IF(AND(S174&lt;&gt;"保管継続",S174&lt;&gt;"発注停止",S174&lt;&gt;"優先使用",S174&lt;&gt;"転用",S174&lt;&gt;"再加工",S174&lt;&gt;"売却検討",S174&lt;&gt;"廃棄検討",S174&lt;&gt;"要調査"),"処置区分を選択",IF(T174="","処置案・使用条件を入力",IF(U174="","担当者を入力",IF(V174="","決裁者を入力",IF(ISBLANK(W174),"期限を入力",IF(NOT(IF(ISNUMBER(W174),AND(W174&gt;=1,W174&lt;=2958465,W174=INT(W174)),FALSE)),"期限を確認",IF(AND(NOT(ISBLANK(X174)),NOT(IF(ISNUMBER(X174),AND(X174&gt;=1,X174&lt;=2958465,X174=INT(X174)),FALSE))),"完了日を確認",IF(AND(NOT(ISBLANK(X174)),X174&gt;$B$4),"完了日が未来",IF(AND(NOT(ISBLANK(X174)),OR(ISBLANK(AA174),AB174="")),"完了時残数量・処置結果を入力",IF(AND(NOT(ISBLANK(X174)),NOT(AND(ISNUMBER(AA174),AA174&gt;=0,AA174&lt;=G174))),"完了時残数量を確認",IF(AND(NOT(ISBLANK(X174)),X174&lt;K174),"完了日が基準日より前",IF(AND(NOT(ISBLANK(X174)),X174&lt;P174),"完了日が現物確認日より前","")))))))))))))))))))))))))))))))))))</x:f>
      </x:c>
    </x:row>
    <x:row r="175" ht="30" customHeight="1">
      <x:c r="A175" s="29"/>
      <x:c r="B175" s="21"/>
      <x:c r="C175" s="29"/>
      <x:c r="D175" s="21"/>
      <x:c r="E175" s="29"/>
      <x:c r="F175" s="21"/>
      <x:c r="G175" s="24"/>
      <x:c r="H175" s="21"/>
      <x:c r="I175" s="24"/>
      <x:c r="J175" s="26" t="str">
        <x:f>IF(COUNTA(A175:I175,K175:L175,N175:AB175)=0,"",IF(OR(ISBLANK(G175),ISBLANK(I175)),"未入力",IF(AND(ISNUMBER(G175),ISNUMBER(I175),G175&gt;=0,I175&gt;=0),G175*I175,"数量・単価を確認")))</x:f>
      </x:c>
      <x:c r="K175" s="28"/>
      <x:c r="L175" s="21"/>
      <x:c r="M175" s="26" t="str">
        <x:f>IF(COUNTA(A175:I175,K175:L175,N175:AB175)=0,"",IF(ISBLANK(K175),"基準日未入力",IF(NOT(IF(ISNUMBER($B$4),AND($B$4&gt;=1,$B$4&lt;=2958465,$B$4=INT($B$4)),FALSE)),"確認日を確認",IF(NOT(IF(ISNUMBER(K175),AND(K175&gt;=1,K175&lt;=2958465,K175=INT(K175)),FALSE)),"基準日を確認",IF(K175&gt;$B$4,"基準日が未来",$B$4-K175)))))</x:f>
      </x:c>
      <x:c r="N175" s="21"/>
      <x:c r="O175" s="21"/>
      <x:c r="P175" s="28"/>
      <x:c r="Q175" s="21"/>
      <x:c r="R175" s="21"/>
      <x:c r="S175" s="21"/>
      <x:c r="T175" s="21"/>
      <x:c r="U175" s="21"/>
      <x:c r="V175" s="21"/>
      <x:c r="W175" s="28"/>
      <x:c r="X175" s="28"/>
      <x:c r="Y175" s="21"/>
      <x:c r="Z175" s="21"/>
      <x:c r="AA175" s="24"/>
      <x:c r="AB175" s="21"/>
      <x:c r="AC175" s="22" t="str">
        <x:f>IF(COUNTA(A175:I175,K175:L175,N175:AB175)=0,"",IF(NOT(IF(ISNUMBER($B$4),AND($B$4&gt;=1,$B$4&lt;=2958465,$B$4=INT($B$4)),FALSE)),"確認日を確認",IF(AND(IF(ISNUMBER(X175),AND(X175&gt;=1,X175&lt;=2958465,X175=INT(X175)),FALSE),X175&lt;=$B$4,IF(ISNUMBER(K175),X175&gt;=K175,FALSE),IF(ISNUMBER(P175),X175&gt;=P175,FALSE),ISNUMBER(AA175),AA175&gt;=0,ISNUMBER(G175),AA175&lt;=G175,AB175&lt;&gt;""),"完了",IF(ISBLANK(W175),"期限未入力",IF(NOT(IF(ISNUMBER(W175),AND(W175&gt;=1,W175&lt;=2958465,W175=INT(W175)),FALSE)),"期限を確認",IF(W175&lt;$B$4,"期限超過",IF(W175=$B$4,"本日期限","未完了")))))))</x:f>
      </x:c>
      <x:c r="AD175" s="22" t="str">
        <x:f>IF(COUNTA(A175:I175,K175:L175,N175:AB175)=0,"",IF(A175="","管理番号を入力",IF(COUNTIFS($A$12:$A$211,A175)&gt;1,"管理番号が重複",IF(AND(B175&lt;&gt;"原材料",B175&lt;&gt;"仕掛品",B175&lt;&gt;"製品",B175&lt;&gt;"補修用",B175&lt;&gt;"保留品",B175&lt;&gt;"受注生産用",B175&lt;&gt;"試作用",B175&lt;&gt;"顧客支給品",B175&lt;&gt;"その他"),"在庫区分を選択",IF(C175="","品番を入力",IF(D175="","品名・仕様を入力",IF(F175="","保管場所を入力",IF(ISBLANK(G175),"現有数量を入力",IF(NOT(AND(ISNUMBER(G175),G175&gt;=0)),"現有数量を確認",IF(H175="","単位を入力",IF(ISBLANK(I175),"在庫単価を入力",IF(NOT(AND(ISNUMBER(I175),I175&gt;=0)),"在庫単価を確認",IF(Y175="","単価の基準を入力",IF(NOT(ISNUMBER(M175)),"確認日・基準日を確認",IF(AND(L175&lt;&gt;"最終出庫日",L175&lt;&gt;"最終工程実績日",L175&lt;&gt;"最終出荷日",L175&lt;&gt;"最終引当解除日",L175&lt;&gt;"入庫日（未使用）",L175&lt;&gt;"製造指示日（暫定）",L175&lt;&gt;"作業票記録日（暫定）",L175&lt;&gt;"検査記録日（暫定）",L175&lt;&gt;"現物表示日（暫定）",L175&lt;&gt;"その他"),"基準日の種類を選択",IF(N175="","最終移動内容を入力",IF(AND(O175&lt;&gt;"見込み違い",O175&lt;&gt;"受注取消・失注",O175&lt;&gt;"設計変更",O175&lt;&gt;"仕様変更",O175&lt;&gt;"最小発注量",O175&lt;&gt;"発注過多",O175&lt;&gt;"工程停止",O175&lt;&gt;"不良・選別待ち",O175&lt;&gt;"余り材",O175&lt;&gt;"保管場所不明",O175&lt;&gt;"その他"),"滞留理由を選択",IF(AND(O175="その他",Z175=""),"その他の理由を補足",IF(P175="","現物確認日を入力",IF(NOT(IF(ISNUMBER(P175),AND(P175&gt;=1,P175&lt;=2958465,P175=INT(P175)),FALSE)),"現物確認日を確認",IF(P175&gt;$B$4,"現物確認日が未来",IF(AND(Q175&lt;&gt;"使用可",Q175&lt;&gt;"条件付き可",Q175&lt;&gt;"不可",Q175&lt;&gt;"要確認"),"品質・使用可否を選択",IF(R175="","需要見込みを入力（不明も可）",IF(AND(S175&lt;&gt;"保管継続",S175&lt;&gt;"発注停止",S175&lt;&gt;"優先使用",S175&lt;&gt;"転用",S175&lt;&gt;"再加工",S175&lt;&gt;"売却検討",S175&lt;&gt;"廃棄検討",S175&lt;&gt;"要調査"),"処置区分を選択",IF(T175="","処置案・使用条件を入力",IF(U175="","担当者を入力",IF(V175="","決裁者を入力",IF(ISBLANK(W175),"期限を入力",IF(NOT(IF(ISNUMBER(W175),AND(W175&gt;=1,W175&lt;=2958465,W175=INT(W175)),FALSE)),"期限を確認",IF(AND(NOT(ISBLANK(X175)),NOT(IF(ISNUMBER(X175),AND(X175&gt;=1,X175&lt;=2958465,X175=INT(X175)),FALSE))),"完了日を確認",IF(AND(NOT(ISBLANK(X175)),X175&gt;$B$4),"完了日が未来",IF(AND(NOT(ISBLANK(X175)),OR(ISBLANK(AA175),AB175="")),"完了時残数量・処置結果を入力",IF(AND(NOT(ISBLANK(X175)),NOT(AND(ISNUMBER(AA175),AA175&gt;=0,AA175&lt;=G175))),"完了時残数量を確認",IF(AND(NOT(ISBLANK(X175)),X175&lt;K175),"完了日が基準日より前",IF(AND(NOT(ISBLANK(X175)),X175&lt;P175),"完了日が現物確認日より前","")))))))))))))))))))))))))))))))))))</x:f>
      </x:c>
    </x:row>
    <x:row r="176" ht="30" customHeight="1">
      <x:c r="A176" s="29"/>
      <x:c r="B176" s="21"/>
      <x:c r="C176" s="29"/>
      <x:c r="D176" s="21"/>
      <x:c r="E176" s="29"/>
      <x:c r="F176" s="21"/>
      <x:c r="G176" s="24"/>
      <x:c r="H176" s="21"/>
      <x:c r="I176" s="24"/>
      <x:c r="J176" s="26" t="str">
        <x:f>IF(COUNTA(A176:I176,K176:L176,N176:AB176)=0,"",IF(OR(ISBLANK(G176),ISBLANK(I176)),"未入力",IF(AND(ISNUMBER(G176),ISNUMBER(I176),G176&gt;=0,I176&gt;=0),G176*I176,"数量・単価を確認")))</x:f>
      </x:c>
      <x:c r="K176" s="28"/>
      <x:c r="L176" s="21"/>
      <x:c r="M176" s="26" t="str">
        <x:f>IF(COUNTA(A176:I176,K176:L176,N176:AB176)=0,"",IF(ISBLANK(K176),"基準日未入力",IF(NOT(IF(ISNUMBER($B$4),AND($B$4&gt;=1,$B$4&lt;=2958465,$B$4=INT($B$4)),FALSE)),"確認日を確認",IF(NOT(IF(ISNUMBER(K176),AND(K176&gt;=1,K176&lt;=2958465,K176=INT(K176)),FALSE)),"基準日を確認",IF(K176&gt;$B$4,"基準日が未来",$B$4-K176)))))</x:f>
      </x:c>
      <x:c r="N176" s="21"/>
      <x:c r="O176" s="21"/>
      <x:c r="P176" s="28"/>
      <x:c r="Q176" s="21"/>
      <x:c r="R176" s="21"/>
      <x:c r="S176" s="21"/>
      <x:c r="T176" s="21"/>
      <x:c r="U176" s="21"/>
      <x:c r="V176" s="21"/>
      <x:c r="W176" s="28"/>
      <x:c r="X176" s="28"/>
      <x:c r="Y176" s="21"/>
      <x:c r="Z176" s="21"/>
      <x:c r="AA176" s="24"/>
      <x:c r="AB176" s="21"/>
      <x:c r="AC176" s="22" t="str">
        <x:f>IF(COUNTA(A176:I176,K176:L176,N176:AB176)=0,"",IF(NOT(IF(ISNUMBER($B$4),AND($B$4&gt;=1,$B$4&lt;=2958465,$B$4=INT($B$4)),FALSE)),"確認日を確認",IF(AND(IF(ISNUMBER(X176),AND(X176&gt;=1,X176&lt;=2958465,X176=INT(X176)),FALSE),X176&lt;=$B$4,IF(ISNUMBER(K176),X176&gt;=K176,FALSE),IF(ISNUMBER(P176),X176&gt;=P176,FALSE),ISNUMBER(AA176),AA176&gt;=0,ISNUMBER(G176),AA176&lt;=G176,AB176&lt;&gt;""),"完了",IF(ISBLANK(W176),"期限未入力",IF(NOT(IF(ISNUMBER(W176),AND(W176&gt;=1,W176&lt;=2958465,W176=INT(W176)),FALSE)),"期限を確認",IF(W176&lt;$B$4,"期限超過",IF(W176=$B$4,"本日期限","未完了")))))))</x:f>
      </x:c>
      <x:c r="AD176" s="22" t="str">
        <x:f>IF(COUNTA(A176:I176,K176:L176,N176:AB176)=0,"",IF(A176="","管理番号を入力",IF(COUNTIFS($A$12:$A$211,A176)&gt;1,"管理番号が重複",IF(AND(B176&lt;&gt;"原材料",B176&lt;&gt;"仕掛品",B176&lt;&gt;"製品",B176&lt;&gt;"補修用",B176&lt;&gt;"保留品",B176&lt;&gt;"受注生産用",B176&lt;&gt;"試作用",B176&lt;&gt;"顧客支給品",B176&lt;&gt;"その他"),"在庫区分を選択",IF(C176="","品番を入力",IF(D176="","品名・仕様を入力",IF(F176="","保管場所を入力",IF(ISBLANK(G176),"現有数量を入力",IF(NOT(AND(ISNUMBER(G176),G176&gt;=0)),"現有数量を確認",IF(H176="","単位を入力",IF(ISBLANK(I176),"在庫単価を入力",IF(NOT(AND(ISNUMBER(I176),I176&gt;=0)),"在庫単価を確認",IF(Y176="","単価の基準を入力",IF(NOT(ISNUMBER(M176)),"確認日・基準日を確認",IF(AND(L176&lt;&gt;"最終出庫日",L176&lt;&gt;"最終工程実績日",L176&lt;&gt;"最終出荷日",L176&lt;&gt;"最終引当解除日",L176&lt;&gt;"入庫日（未使用）",L176&lt;&gt;"製造指示日（暫定）",L176&lt;&gt;"作業票記録日（暫定）",L176&lt;&gt;"検査記録日（暫定）",L176&lt;&gt;"現物表示日（暫定）",L176&lt;&gt;"その他"),"基準日の種類を選択",IF(N176="","最終移動内容を入力",IF(AND(O176&lt;&gt;"見込み違い",O176&lt;&gt;"受注取消・失注",O176&lt;&gt;"設計変更",O176&lt;&gt;"仕様変更",O176&lt;&gt;"最小発注量",O176&lt;&gt;"発注過多",O176&lt;&gt;"工程停止",O176&lt;&gt;"不良・選別待ち",O176&lt;&gt;"余り材",O176&lt;&gt;"保管場所不明",O176&lt;&gt;"その他"),"滞留理由を選択",IF(AND(O176="その他",Z176=""),"その他の理由を補足",IF(P176="","現物確認日を入力",IF(NOT(IF(ISNUMBER(P176),AND(P176&gt;=1,P176&lt;=2958465,P176=INT(P176)),FALSE)),"現物確認日を確認",IF(P176&gt;$B$4,"現物確認日が未来",IF(AND(Q176&lt;&gt;"使用可",Q176&lt;&gt;"条件付き可",Q176&lt;&gt;"不可",Q176&lt;&gt;"要確認"),"品質・使用可否を選択",IF(R176="","需要見込みを入力（不明も可）",IF(AND(S176&lt;&gt;"保管継続",S176&lt;&gt;"発注停止",S176&lt;&gt;"優先使用",S176&lt;&gt;"転用",S176&lt;&gt;"再加工",S176&lt;&gt;"売却検討",S176&lt;&gt;"廃棄検討",S176&lt;&gt;"要調査"),"処置区分を選択",IF(T176="","処置案・使用条件を入力",IF(U176="","担当者を入力",IF(V176="","決裁者を入力",IF(ISBLANK(W176),"期限を入力",IF(NOT(IF(ISNUMBER(W176),AND(W176&gt;=1,W176&lt;=2958465,W176=INT(W176)),FALSE)),"期限を確認",IF(AND(NOT(ISBLANK(X176)),NOT(IF(ISNUMBER(X176),AND(X176&gt;=1,X176&lt;=2958465,X176=INT(X176)),FALSE))),"完了日を確認",IF(AND(NOT(ISBLANK(X176)),X176&gt;$B$4),"完了日が未来",IF(AND(NOT(ISBLANK(X176)),OR(ISBLANK(AA176),AB176="")),"完了時残数量・処置結果を入力",IF(AND(NOT(ISBLANK(X176)),NOT(AND(ISNUMBER(AA176),AA176&gt;=0,AA176&lt;=G176))),"完了時残数量を確認",IF(AND(NOT(ISBLANK(X176)),X176&lt;K176),"完了日が基準日より前",IF(AND(NOT(ISBLANK(X176)),X176&lt;P176),"完了日が現物確認日より前","")))))))))))))))))))))))))))))))))))</x:f>
      </x:c>
    </x:row>
    <x:row r="177" ht="30" customHeight="1">
      <x:c r="A177" s="29"/>
      <x:c r="B177" s="21"/>
      <x:c r="C177" s="29"/>
      <x:c r="D177" s="21"/>
      <x:c r="E177" s="29"/>
      <x:c r="F177" s="21"/>
      <x:c r="G177" s="24"/>
      <x:c r="H177" s="21"/>
      <x:c r="I177" s="24"/>
      <x:c r="J177" s="26" t="str">
        <x:f>IF(COUNTA(A177:I177,K177:L177,N177:AB177)=0,"",IF(OR(ISBLANK(G177),ISBLANK(I177)),"未入力",IF(AND(ISNUMBER(G177),ISNUMBER(I177),G177&gt;=0,I177&gt;=0),G177*I177,"数量・単価を確認")))</x:f>
      </x:c>
      <x:c r="K177" s="28"/>
      <x:c r="L177" s="21"/>
      <x:c r="M177" s="26" t="str">
        <x:f>IF(COUNTA(A177:I177,K177:L177,N177:AB177)=0,"",IF(ISBLANK(K177),"基準日未入力",IF(NOT(IF(ISNUMBER($B$4),AND($B$4&gt;=1,$B$4&lt;=2958465,$B$4=INT($B$4)),FALSE)),"確認日を確認",IF(NOT(IF(ISNUMBER(K177),AND(K177&gt;=1,K177&lt;=2958465,K177=INT(K177)),FALSE)),"基準日を確認",IF(K177&gt;$B$4,"基準日が未来",$B$4-K177)))))</x:f>
      </x:c>
      <x:c r="N177" s="21"/>
      <x:c r="O177" s="21"/>
      <x:c r="P177" s="28"/>
      <x:c r="Q177" s="21"/>
      <x:c r="R177" s="21"/>
      <x:c r="S177" s="21"/>
      <x:c r="T177" s="21"/>
      <x:c r="U177" s="21"/>
      <x:c r="V177" s="21"/>
      <x:c r="W177" s="28"/>
      <x:c r="X177" s="28"/>
      <x:c r="Y177" s="21"/>
      <x:c r="Z177" s="21"/>
      <x:c r="AA177" s="24"/>
      <x:c r="AB177" s="21"/>
      <x:c r="AC177" s="22" t="str">
        <x:f>IF(COUNTA(A177:I177,K177:L177,N177:AB177)=0,"",IF(NOT(IF(ISNUMBER($B$4),AND($B$4&gt;=1,$B$4&lt;=2958465,$B$4=INT($B$4)),FALSE)),"確認日を確認",IF(AND(IF(ISNUMBER(X177),AND(X177&gt;=1,X177&lt;=2958465,X177=INT(X177)),FALSE),X177&lt;=$B$4,IF(ISNUMBER(K177),X177&gt;=K177,FALSE),IF(ISNUMBER(P177),X177&gt;=P177,FALSE),ISNUMBER(AA177),AA177&gt;=0,ISNUMBER(G177),AA177&lt;=G177,AB177&lt;&gt;""),"完了",IF(ISBLANK(W177),"期限未入力",IF(NOT(IF(ISNUMBER(W177),AND(W177&gt;=1,W177&lt;=2958465,W177=INT(W177)),FALSE)),"期限を確認",IF(W177&lt;$B$4,"期限超過",IF(W177=$B$4,"本日期限","未完了")))))))</x:f>
      </x:c>
      <x:c r="AD177" s="22" t="str">
        <x:f>IF(COUNTA(A177:I177,K177:L177,N177:AB177)=0,"",IF(A177="","管理番号を入力",IF(COUNTIFS($A$12:$A$211,A177)&gt;1,"管理番号が重複",IF(AND(B177&lt;&gt;"原材料",B177&lt;&gt;"仕掛品",B177&lt;&gt;"製品",B177&lt;&gt;"補修用",B177&lt;&gt;"保留品",B177&lt;&gt;"受注生産用",B177&lt;&gt;"試作用",B177&lt;&gt;"顧客支給品",B177&lt;&gt;"その他"),"在庫区分を選択",IF(C177="","品番を入力",IF(D177="","品名・仕様を入力",IF(F177="","保管場所を入力",IF(ISBLANK(G177),"現有数量を入力",IF(NOT(AND(ISNUMBER(G177),G177&gt;=0)),"現有数量を確認",IF(H177="","単位を入力",IF(ISBLANK(I177),"在庫単価を入力",IF(NOT(AND(ISNUMBER(I177),I177&gt;=0)),"在庫単価を確認",IF(Y177="","単価の基準を入力",IF(NOT(ISNUMBER(M177)),"確認日・基準日を確認",IF(AND(L177&lt;&gt;"最終出庫日",L177&lt;&gt;"最終工程実績日",L177&lt;&gt;"最終出荷日",L177&lt;&gt;"最終引当解除日",L177&lt;&gt;"入庫日（未使用）",L177&lt;&gt;"製造指示日（暫定）",L177&lt;&gt;"作業票記録日（暫定）",L177&lt;&gt;"検査記録日（暫定）",L177&lt;&gt;"現物表示日（暫定）",L177&lt;&gt;"その他"),"基準日の種類を選択",IF(N177="","最終移動内容を入力",IF(AND(O177&lt;&gt;"見込み違い",O177&lt;&gt;"受注取消・失注",O177&lt;&gt;"設計変更",O177&lt;&gt;"仕様変更",O177&lt;&gt;"最小発注量",O177&lt;&gt;"発注過多",O177&lt;&gt;"工程停止",O177&lt;&gt;"不良・選別待ち",O177&lt;&gt;"余り材",O177&lt;&gt;"保管場所不明",O177&lt;&gt;"その他"),"滞留理由を選択",IF(AND(O177="その他",Z177=""),"その他の理由を補足",IF(P177="","現物確認日を入力",IF(NOT(IF(ISNUMBER(P177),AND(P177&gt;=1,P177&lt;=2958465,P177=INT(P177)),FALSE)),"現物確認日を確認",IF(P177&gt;$B$4,"現物確認日が未来",IF(AND(Q177&lt;&gt;"使用可",Q177&lt;&gt;"条件付き可",Q177&lt;&gt;"不可",Q177&lt;&gt;"要確認"),"品質・使用可否を選択",IF(R177="","需要見込みを入力（不明も可）",IF(AND(S177&lt;&gt;"保管継続",S177&lt;&gt;"発注停止",S177&lt;&gt;"優先使用",S177&lt;&gt;"転用",S177&lt;&gt;"再加工",S177&lt;&gt;"売却検討",S177&lt;&gt;"廃棄検討",S177&lt;&gt;"要調査"),"処置区分を選択",IF(T177="","処置案・使用条件を入力",IF(U177="","担当者を入力",IF(V177="","決裁者を入力",IF(ISBLANK(W177),"期限を入力",IF(NOT(IF(ISNUMBER(W177),AND(W177&gt;=1,W177&lt;=2958465,W177=INT(W177)),FALSE)),"期限を確認",IF(AND(NOT(ISBLANK(X177)),NOT(IF(ISNUMBER(X177),AND(X177&gt;=1,X177&lt;=2958465,X177=INT(X177)),FALSE))),"完了日を確認",IF(AND(NOT(ISBLANK(X177)),X177&gt;$B$4),"完了日が未来",IF(AND(NOT(ISBLANK(X177)),OR(ISBLANK(AA177),AB177="")),"完了時残数量・処置結果を入力",IF(AND(NOT(ISBLANK(X177)),NOT(AND(ISNUMBER(AA177),AA177&gt;=0,AA177&lt;=G177))),"完了時残数量を確認",IF(AND(NOT(ISBLANK(X177)),X177&lt;K177),"完了日が基準日より前",IF(AND(NOT(ISBLANK(X177)),X177&lt;P177),"完了日が現物確認日より前","")))))))))))))))))))))))))))))))))))</x:f>
      </x:c>
    </x:row>
    <x:row r="178" ht="30" customHeight="1">
      <x:c r="A178" s="29"/>
      <x:c r="B178" s="21"/>
      <x:c r="C178" s="29"/>
      <x:c r="D178" s="21"/>
      <x:c r="E178" s="29"/>
      <x:c r="F178" s="21"/>
      <x:c r="G178" s="24"/>
      <x:c r="H178" s="21"/>
      <x:c r="I178" s="24"/>
      <x:c r="J178" s="26" t="str">
        <x:f>IF(COUNTA(A178:I178,K178:L178,N178:AB178)=0,"",IF(OR(ISBLANK(G178),ISBLANK(I178)),"未入力",IF(AND(ISNUMBER(G178),ISNUMBER(I178),G178&gt;=0,I178&gt;=0),G178*I178,"数量・単価を確認")))</x:f>
      </x:c>
      <x:c r="K178" s="28"/>
      <x:c r="L178" s="21"/>
      <x:c r="M178" s="26" t="str">
        <x:f>IF(COUNTA(A178:I178,K178:L178,N178:AB178)=0,"",IF(ISBLANK(K178),"基準日未入力",IF(NOT(IF(ISNUMBER($B$4),AND($B$4&gt;=1,$B$4&lt;=2958465,$B$4=INT($B$4)),FALSE)),"確認日を確認",IF(NOT(IF(ISNUMBER(K178),AND(K178&gt;=1,K178&lt;=2958465,K178=INT(K178)),FALSE)),"基準日を確認",IF(K178&gt;$B$4,"基準日が未来",$B$4-K178)))))</x:f>
      </x:c>
      <x:c r="N178" s="21"/>
      <x:c r="O178" s="21"/>
      <x:c r="P178" s="28"/>
      <x:c r="Q178" s="21"/>
      <x:c r="R178" s="21"/>
      <x:c r="S178" s="21"/>
      <x:c r="T178" s="21"/>
      <x:c r="U178" s="21"/>
      <x:c r="V178" s="21"/>
      <x:c r="W178" s="28"/>
      <x:c r="X178" s="28"/>
      <x:c r="Y178" s="21"/>
      <x:c r="Z178" s="21"/>
      <x:c r="AA178" s="24"/>
      <x:c r="AB178" s="21"/>
      <x:c r="AC178" s="22" t="str">
        <x:f>IF(COUNTA(A178:I178,K178:L178,N178:AB178)=0,"",IF(NOT(IF(ISNUMBER($B$4),AND($B$4&gt;=1,$B$4&lt;=2958465,$B$4=INT($B$4)),FALSE)),"確認日を確認",IF(AND(IF(ISNUMBER(X178),AND(X178&gt;=1,X178&lt;=2958465,X178=INT(X178)),FALSE),X178&lt;=$B$4,IF(ISNUMBER(K178),X178&gt;=K178,FALSE),IF(ISNUMBER(P178),X178&gt;=P178,FALSE),ISNUMBER(AA178),AA178&gt;=0,ISNUMBER(G178),AA178&lt;=G178,AB178&lt;&gt;""),"完了",IF(ISBLANK(W178),"期限未入力",IF(NOT(IF(ISNUMBER(W178),AND(W178&gt;=1,W178&lt;=2958465,W178=INT(W178)),FALSE)),"期限を確認",IF(W178&lt;$B$4,"期限超過",IF(W178=$B$4,"本日期限","未完了")))))))</x:f>
      </x:c>
      <x:c r="AD178" s="22" t="str">
        <x:f>IF(COUNTA(A178:I178,K178:L178,N178:AB178)=0,"",IF(A178="","管理番号を入力",IF(COUNTIFS($A$12:$A$211,A178)&gt;1,"管理番号が重複",IF(AND(B178&lt;&gt;"原材料",B178&lt;&gt;"仕掛品",B178&lt;&gt;"製品",B178&lt;&gt;"補修用",B178&lt;&gt;"保留品",B178&lt;&gt;"受注生産用",B178&lt;&gt;"試作用",B178&lt;&gt;"顧客支給品",B178&lt;&gt;"その他"),"在庫区分を選択",IF(C178="","品番を入力",IF(D178="","品名・仕様を入力",IF(F178="","保管場所を入力",IF(ISBLANK(G178),"現有数量を入力",IF(NOT(AND(ISNUMBER(G178),G178&gt;=0)),"現有数量を確認",IF(H178="","単位を入力",IF(ISBLANK(I178),"在庫単価を入力",IF(NOT(AND(ISNUMBER(I178),I178&gt;=0)),"在庫単価を確認",IF(Y178="","単価の基準を入力",IF(NOT(ISNUMBER(M178)),"確認日・基準日を確認",IF(AND(L178&lt;&gt;"最終出庫日",L178&lt;&gt;"最終工程実績日",L178&lt;&gt;"最終出荷日",L178&lt;&gt;"最終引当解除日",L178&lt;&gt;"入庫日（未使用）",L178&lt;&gt;"製造指示日（暫定）",L178&lt;&gt;"作業票記録日（暫定）",L178&lt;&gt;"検査記録日（暫定）",L178&lt;&gt;"現物表示日（暫定）",L178&lt;&gt;"その他"),"基準日の種類を選択",IF(N178="","最終移動内容を入力",IF(AND(O178&lt;&gt;"見込み違い",O178&lt;&gt;"受注取消・失注",O178&lt;&gt;"設計変更",O178&lt;&gt;"仕様変更",O178&lt;&gt;"最小発注量",O178&lt;&gt;"発注過多",O178&lt;&gt;"工程停止",O178&lt;&gt;"不良・選別待ち",O178&lt;&gt;"余り材",O178&lt;&gt;"保管場所不明",O178&lt;&gt;"その他"),"滞留理由を選択",IF(AND(O178="その他",Z178=""),"その他の理由を補足",IF(P178="","現物確認日を入力",IF(NOT(IF(ISNUMBER(P178),AND(P178&gt;=1,P178&lt;=2958465,P178=INT(P178)),FALSE)),"現物確認日を確認",IF(P178&gt;$B$4,"現物確認日が未来",IF(AND(Q178&lt;&gt;"使用可",Q178&lt;&gt;"条件付き可",Q178&lt;&gt;"不可",Q178&lt;&gt;"要確認"),"品質・使用可否を選択",IF(R178="","需要見込みを入力（不明も可）",IF(AND(S178&lt;&gt;"保管継続",S178&lt;&gt;"発注停止",S178&lt;&gt;"優先使用",S178&lt;&gt;"転用",S178&lt;&gt;"再加工",S178&lt;&gt;"売却検討",S178&lt;&gt;"廃棄検討",S178&lt;&gt;"要調査"),"処置区分を選択",IF(T178="","処置案・使用条件を入力",IF(U178="","担当者を入力",IF(V178="","決裁者を入力",IF(ISBLANK(W178),"期限を入力",IF(NOT(IF(ISNUMBER(W178),AND(W178&gt;=1,W178&lt;=2958465,W178=INT(W178)),FALSE)),"期限を確認",IF(AND(NOT(ISBLANK(X178)),NOT(IF(ISNUMBER(X178),AND(X178&gt;=1,X178&lt;=2958465,X178=INT(X178)),FALSE))),"完了日を確認",IF(AND(NOT(ISBLANK(X178)),X178&gt;$B$4),"完了日が未来",IF(AND(NOT(ISBLANK(X178)),OR(ISBLANK(AA178),AB178="")),"完了時残数量・処置結果を入力",IF(AND(NOT(ISBLANK(X178)),NOT(AND(ISNUMBER(AA178),AA178&gt;=0,AA178&lt;=G178))),"完了時残数量を確認",IF(AND(NOT(ISBLANK(X178)),X178&lt;K178),"完了日が基準日より前",IF(AND(NOT(ISBLANK(X178)),X178&lt;P178),"完了日が現物確認日より前","")))))))))))))))))))))))))))))))))))</x:f>
      </x:c>
    </x:row>
    <x:row r="179" ht="30" customHeight="1">
      <x:c r="A179" s="29"/>
      <x:c r="B179" s="21"/>
      <x:c r="C179" s="29"/>
      <x:c r="D179" s="21"/>
      <x:c r="E179" s="29"/>
      <x:c r="F179" s="21"/>
      <x:c r="G179" s="24"/>
      <x:c r="H179" s="21"/>
      <x:c r="I179" s="24"/>
      <x:c r="J179" s="26" t="str">
        <x:f>IF(COUNTA(A179:I179,K179:L179,N179:AB179)=0,"",IF(OR(ISBLANK(G179),ISBLANK(I179)),"未入力",IF(AND(ISNUMBER(G179),ISNUMBER(I179),G179&gt;=0,I179&gt;=0),G179*I179,"数量・単価を確認")))</x:f>
      </x:c>
      <x:c r="K179" s="28"/>
      <x:c r="L179" s="21"/>
      <x:c r="M179" s="26" t="str">
        <x:f>IF(COUNTA(A179:I179,K179:L179,N179:AB179)=0,"",IF(ISBLANK(K179),"基準日未入力",IF(NOT(IF(ISNUMBER($B$4),AND($B$4&gt;=1,$B$4&lt;=2958465,$B$4=INT($B$4)),FALSE)),"確認日を確認",IF(NOT(IF(ISNUMBER(K179),AND(K179&gt;=1,K179&lt;=2958465,K179=INT(K179)),FALSE)),"基準日を確認",IF(K179&gt;$B$4,"基準日が未来",$B$4-K179)))))</x:f>
      </x:c>
      <x:c r="N179" s="21"/>
      <x:c r="O179" s="21"/>
      <x:c r="P179" s="28"/>
      <x:c r="Q179" s="21"/>
      <x:c r="R179" s="21"/>
      <x:c r="S179" s="21"/>
      <x:c r="T179" s="21"/>
      <x:c r="U179" s="21"/>
      <x:c r="V179" s="21"/>
      <x:c r="W179" s="28"/>
      <x:c r="X179" s="28"/>
      <x:c r="Y179" s="21"/>
      <x:c r="Z179" s="21"/>
      <x:c r="AA179" s="24"/>
      <x:c r="AB179" s="21"/>
      <x:c r="AC179" s="22" t="str">
        <x:f>IF(COUNTA(A179:I179,K179:L179,N179:AB179)=0,"",IF(NOT(IF(ISNUMBER($B$4),AND($B$4&gt;=1,$B$4&lt;=2958465,$B$4=INT($B$4)),FALSE)),"確認日を確認",IF(AND(IF(ISNUMBER(X179),AND(X179&gt;=1,X179&lt;=2958465,X179=INT(X179)),FALSE),X179&lt;=$B$4,IF(ISNUMBER(K179),X179&gt;=K179,FALSE),IF(ISNUMBER(P179),X179&gt;=P179,FALSE),ISNUMBER(AA179),AA179&gt;=0,ISNUMBER(G179),AA179&lt;=G179,AB179&lt;&gt;""),"完了",IF(ISBLANK(W179),"期限未入力",IF(NOT(IF(ISNUMBER(W179),AND(W179&gt;=1,W179&lt;=2958465,W179=INT(W179)),FALSE)),"期限を確認",IF(W179&lt;$B$4,"期限超過",IF(W179=$B$4,"本日期限","未完了")))))))</x:f>
      </x:c>
      <x:c r="AD179" s="22" t="str">
        <x:f>IF(COUNTA(A179:I179,K179:L179,N179:AB179)=0,"",IF(A179="","管理番号を入力",IF(COUNTIFS($A$12:$A$211,A179)&gt;1,"管理番号が重複",IF(AND(B179&lt;&gt;"原材料",B179&lt;&gt;"仕掛品",B179&lt;&gt;"製品",B179&lt;&gt;"補修用",B179&lt;&gt;"保留品",B179&lt;&gt;"受注生産用",B179&lt;&gt;"試作用",B179&lt;&gt;"顧客支給品",B179&lt;&gt;"その他"),"在庫区分を選択",IF(C179="","品番を入力",IF(D179="","品名・仕様を入力",IF(F179="","保管場所を入力",IF(ISBLANK(G179),"現有数量を入力",IF(NOT(AND(ISNUMBER(G179),G179&gt;=0)),"現有数量を確認",IF(H179="","単位を入力",IF(ISBLANK(I179),"在庫単価を入力",IF(NOT(AND(ISNUMBER(I179),I179&gt;=0)),"在庫単価を確認",IF(Y179="","単価の基準を入力",IF(NOT(ISNUMBER(M179)),"確認日・基準日を確認",IF(AND(L179&lt;&gt;"最終出庫日",L179&lt;&gt;"最終工程実績日",L179&lt;&gt;"最終出荷日",L179&lt;&gt;"最終引当解除日",L179&lt;&gt;"入庫日（未使用）",L179&lt;&gt;"製造指示日（暫定）",L179&lt;&gt;"作業票記録日（暫定）",L179&lt;&gt;"検査記録日（暫定）",L179&lt;&gt;"現物表示日（暫定）",L179&lt;&gt;"その他"),"基準日の種類を選択",IF(N179="","最終移動内容を入力",IF(AND(O179&lt;&gt;"見込み違い",O179&lt;&gt;"受注取消・失注",O179&lt;&gt;"設計変更",O179&lt;&gt;"仕様変更",O179&lt;&gt;"最小発注量",O179&lt;&gt;"発注過多",O179&lt;&gt;"工程停止",O179&lt;&gt;"不良・選別待ち",O179&lt;&gt;"余り材",O179&lt;&gt;"保管場所不明",O179&lt;&gt;"その他"),"滞留理由を選択",IF(AND(O179="その他",Z179=""),"その他の理由を補足",IF(P179="","現物確認日を入力",IF(NOT(IF(ISNUMBER(P179),AND(P179&gt;=1,P179&lt;=2958465,P179=INT(P179)),FALSE)),"現物確認日を確認",IF(P179&gt;$B$4,"現物確認日が未来",IF(AND(Q179&lt;&gt;"使用可",Q179&lt;&gt;"条件付き可",Q179&lt;&gt;"不可",Q179&lt;&gt;"要確認"),"品質・使用可否を選択",IF(R179="","需要見込みを入力（不明も可）",IF(AND(S179&lt;&gt;"保管継続",S179&lt;&gt;"発注停止",S179&lt;&gt;"優先使用",S179&lt;&gt;"転用",S179&lt;&gt;"再加工",S179&lt;&gt;"売却検討",S179&lt;&gt;"廃棄検討",S179&lt;&gt;"要調査"),"処置区分を選択",IF(T179="","処置案・使用条件を入力",IF(U179="","担当者を入力",IF(V179="","決裁者を入力",IF(ISBLANK(W179),"期限を入力",IF(NOT(IF(ISNUMBER(W179),AND(W179&gt;=1,W179&lt;=2958465,W179=INT(W179)),FALSE)),"期限を確認",IF(AND(NOT(ISBLANK(X179)),NOT(IF(ISNUMBER(X179),AND(X179&gt;=1,X179&lt;=2958465,X179=INT(X179)),FALSE))),"完了日を確認",IF(AND(NOT(ISBLANK(X179)),X179&gt;$B$4),"完了日が未来",IF(AND(NOT(ISBLANK(X179)),OR(ISBLANK(AA179),AB179="")),"完了時残数量・処置結果を入力",IF(AND(NOT(ISBLANK(X179)),NOT(AND(ISNUMBER(AA179),AA179&gt;=0,AA179&lt;=G179))),"完了時残数量を確認",IF(AND(NOT(ISBLANK(X179)),X179&lt;K179),"完了日が基準日より前",IF(AND(NOT(ISBLANK(X179)),X179&lt;P179),"完了日が現物確認日より前","")))))))))))))))))))))))))))))))))))</x:f>
      </x:c>
    </x:row>
    <x:row r="180" ht="30" customHeight="1">
      <x:c r="A180" s="29"/>
      <x:c r="B180" s="21"/>
      <x:c r="C180" s="29"/>
      <x:c r="D180" s="21"/>
      <x:c r="E180" s="29"/>
      <x:c r="F180" s="21"/>
      <x:c r="G180" s="24"/>
      <x:c r="H180" s="21"/>
      <x:c r="I180" s="24"/>
      <x:c r="J180" s="26" t="str">
        <x:f>IF(COUNTA(A180:I180,K180:L180,N180:AB180)=0,"",IF(OR(ISBLANK(G180),ISBLANK(I180)),"未入力",IF(AND(ISNUMBER(G180),ISNUMBER(I180),G180&gt;=0,I180&gt;=0),G180*I180,"数量・単価を確認")))</x:f>
      </x:c>
      <x:c r="K180" s="28"/>
      <x:c r="L180" s="21"/>
      <x:c r="M180" s="26" t="str">
        <x:f>IF(COUNTA(A180:I180,K180:L180,N180:AB180)=0,"",IF(ISBLANK(K180),"基準日未入力",IF(NOT(IF(ISNUMBER($B$4),AND($B$4&gt;=1,$B$4&lt;=2958465,$B$4=INT($B$4)),FALSE)),"確認日を確認",IF(NOT(IF(ISNUMBER(K180),AND(K180&gt;=1,K180&lt;=2958465,K180=INT(K180)),FALSE)),"基準日を確認",IF(K180&gt;$B$4,"基準日が未来",$B$4-K180)))))</x:f>
      </x:c>
      <x:c r="N180" s="21"/>
      <x:c r="O180" s="21"/>
      <x:c r="P180" s="28"/>
      <x:c r="Q180" s="21"/>
      <x:c r="R180" s="21"/>
      <x:c r="S180" s="21"/>
      <x:c r="T180" s="21"/>
      <x:c r="U180" s="21"/>
      <x:c r="V180" s="21"/>
      <x:c r="W180" s="28"/>
      <x:c r="X180" s="28"/>
      <x:c r="Y180" s="21"/>
      <x:c r="Z180" s="21"/>
      <x:c r="AA180" s="24"/>
      <x:c r="AB180" s="21"/>
      <x:c r="AC180" s="22" t="str">
        <x:f>IF(COUNTA(A180:I180,K180:L180,N180:AB180)=0,"",IF(NOT(IF(ISNUMBER($B$4),AND($B$4&gt;=1,$B$4&lt;=2958465,$B$4=INT($B$4)),FALSE)),"確認日を確認",IF(AND(IF(ISNUMBER(X180),AND(X180&gt;=1,X180&lt;=2958465,X180=INT(X180)),FALSE),X180&lt;=$B$4,IF(ISNUMBER(K180),X180&gt;=K180,FALSE),IF(ISNUMBER(P180),X180&gt;=P180,FALSE),ISNUMBER(AA180),AA180&gt;=0,ISNUMBER(G180),AA180&lt;=G180,AB180&lt;&gt;""),"完了",IF(ISBLANK(W180),"期限未入力",IF(NOT(IF(ISNUMBER(W180),AND(W180&gt;=1,W180&lt;=2958465,W180=INT(W180)),FALSE)),"期限を確認",IF(W180&lt;$B$4,"期限超過",IF(W180=$B$4,"本日期限","未完了")))))))</x:f>
      </x:c>
      <x:c r="AD180" s="22" t="str">
        <x:f>IF(COUNTA(A180:I180,K180:L180,N180:AB180)=0,"",IF(A180="","管理番号を入力",IF(COUNTIFS($A$12:$A$211,A180)&gt;1,"管理番号が重複",IF(AND(B180&lt;&gt;"原材料",B180&lt;&gt;"仕掛品",B180&lt;&gt;"製品",B180&lt;&gt;"補修用",B180&lt;&gt;"保留品",B180&lt;&gt;"受注生産用",B180&lt;&gt;"試作用",B180&lt;&gt;"顧客支給品",B180&lt;&gt;"その他"),"在庫区分を選択",IF(C180="","品番を入力",IF(D180="","品名・仕様を入力",IF(F180="","保管場所を入力",IF(ISBLANK(G180),"現有数量を入力",IF(NOT(AND(ISNUMBER(G180),G180&gt;=0)),"現有数量を確認",IF(H180="","単位を入力",IF(ISBLANK(I180),"在庫単価を入力",IF(NOT(AND(ISNUMBER(I180),I180&gt;=0)),"在庫単価を確認",IF(Y180="","単価の基準を入力",IF(NOT(ISNUMBER(M180)),"確認日・基準日を確認",IF(AND(L180&lt;&gt;"最終出庫日",L180&lt;&gt;"最終工程実績日",L180&lt;&gt;"最終出荷日",L180&lt;&gt;"最終引当解除日",L180&lt;&gt;"入庫日（未使用）",L180&lt;&gt;"製造指示日（暫定）",L180&lt;&gt;"作業票記録日（暫定）",L180&lt;&gt;"検査記録日（暫定）",L180&lt;&gt;"現物表示日（暫定）",L180&lt;&gt;"その他"),"基準日の種類を選択",IF(N180="","最終移動内容を入力",IF(AND(O180&lt;&gt;"見込み違い",O180&lt;&gt;"受注取消・失注",O180&lt;&gt;"設計変更",O180&lt;&gt;"仕様変更",O180&lt;&gt;"最小発注量",O180&lt;&gt;"発注過多",O180&lt;&gt;"工程停止",O180&lt;&gt;"不良・選別待ち",O180&lt;&gt;"余り材",O180&lt;&gt;"保管場所不明",O180&lt;&gt;"その他"),"滞留理由を選択",IF(AND(O180="その他",Z180=""),"その他の理由を補足",IF(P180="","現物確認日を入力",IF(NOT(IF(ISNUMBER(P180),AND(P180&gt;=1,P180&lt;=2958465,P180=INT(P180)),FALSE)),"現物確認日を確認",IF(P180&gt;$B$4,"現物確認日が未来",IF(AND(Q180&lt;&gt;"使用可",Q180&lt;&gt;"条件付き可",Q180&lt;&gt;"不可",Q180&lt;&gt;"要確認"),"品質・使用可否を選択",IF(R180="","需要見込みを入力（不明も可）",IF(AND(S180&lt;&gt;"保管継続",S180&lt;&gt;"発注停止",S180&lt;&gt;"優先使用",S180&lt;&gt;"転用",S180&lt;&gt;"再加工",S180&lt;&gt;"売却検討",S180&lt;&gt;"廃棄検討",S180&lt;&gt;"要調査"),"処置区分を選択",IF(T180="","処置案・使用条件を入力",IF(U180="","担当者を入力",IF(V180="","決裁者を入力",IF(ISBLANK(W180),"期限を入力",IF(NOT(IF(ISNUMBER(W180),AND(W180&gt;=1,W180&lt;=2958465,W180=INT(W180)),FALSE)),"期限を確認",IF(AND(NOT(ISBLANK(X180)),NOT(IF(ISNUMBER(X180),AND(X180&gt;=1,X180&lt;=2958465,X180=INT(X180)),FALSE))),"完了日を確認",IF(AND(NOT(ISBLANK(X180)),X180&gt;$B$4),"完了日が未来",IF(AND(NOT(ISBLANK(X180)),OR(ISBLANK(AA180),AB180="")),"完了時残数量・処置結果を入力",IF(AND(NOT(ISBLANK(X180)),NOT(AND(ISNUMBER(AA180),AA180&gt;=0,AA180&lt;=G180))),"完了時残数量を確認",IF(AND(NOT(ISBLANK(X180)),X180&lt;K180),"完了日が基準日より前",IF(AND(NOT(ISBLANK(X180)),X180&lt;P180),"完了日が現物確認日より前","")))))))))))))))))))))))))))))))))))</x:f>
      </x:c>
    </x:row>
    <x:row r="181" ht="30" customHeight="1">
      <x:c r="A181" s="29"/>
      <x:c r="B181" s="21"/>
      <x:c r="C181" s="29"/>
      <x:c r="D181" s="21"/>
      <x:c r="E181" s="29"/>
      <x:c r="F181" s="21"/>
      <x:c r="G181" s="24"/>
      <x:c r="H181" s="21"/>
      <x:c r="I181" s="24"/>
      <x:c r="J181" s="26" t="str">
        <x:f>IF(COUNTA(A181:I181,K181:L181,N181:AB181)=0,"",IF(OR(ISBLANK(G181),ISBLANK(I181)),"未入力",IF(AND(ISNUMBER(G181),ISNUMBER(I181),G181&gt;=0,I181&gt;=0),G181*I181,"数量・単価を確認")))</x:f>
      </x:c>
      <x:c r="K181" s="28"/>
      <x:c r="L181" s="21"/>
      <x:c r="M181" s="26" t="str">
        <x:f>IF(COUNTA(A181:I181,K181:L181,N181:AB181)=0,"",IF(ISBLANK(K181),"基準日未入力",IF(NOT(IF(ISNUMBER($B$4),AND($B$4&gt;=1,$B$4&lt;=2958465,$B$4=INT($B$4)),FALSE)),"確認日を確認",IF(NOT(IF(ISNUMBER(K181),AND(K181&gt;=1,K181&lt;=2958465,K181=INT(K181)),FALSE)),"基準日を確認",IF(K181&gt;$B$4,"基準日が未来",$B$4-K181)))))</x:f>
      </x:c>
      <x:c r="N181" s="21"/>
      <x:c r="O181" s="21"/>
      <x:c r="P181" s="28"/>
      <x:c r="Q181" s="21"/>
      <x:c r="R181" s="21"/>
      <x:c r="S181" s="21"/>
      <x:c r="T181" s="21"/>
      <x:c r="U181" s="21"/>
      <x:c r="V181" s="21"/>
      <x:c r="W181" s="28"/>
      <x:c r="X181" s="28"/>
      <x:c r="Y181" s="21"/>
      <x:c r="Z181" s="21"/>
      <x:c r="AA181" s="24"/>
      <x:c r="AB181" s="21"/>
      <x:c r="AC181" s="22" t="str">
        <x:f>IF(COUNTA(A181:I181,K181:L181,N181:AB181)=0,"",IF(NOT(IF(ISNUMBER($B$4),AND($B$4&gt;=1,$B$4&lt;=2958465,$B$4=INT($B$4)),FALSE)),"確認日を確認",IF(AND(IF(ISNUMBER(X181),AND(X181&gt;=1,X181&lt;=2958465,X181=INT(X181)),FALSE),X181&lt;=$B$4,IF(ISNUMBER(K181),X181&gt;=K181,FALSE),IF(ISNUMBER(P181),X181&gt;=P181,FALSE),ISNUMBER(AA181),AA181&gt;=0,ISNUMBER(G181),AA181&lt;=G181,AB181&lt;&gt;""),"完了",IF(ISBLANK(W181),"期限未入力",IF(NOT(IF(ISNUMBER(W181),AND(W181&gt;=1,W181&lt;=2958465,W181=INT(W181)),FALSE)),"期限を確認",IF(W181&lt;$B$4,"期限超過",IF(W181=$B$4,"本日期限","未完了")))))))</x:f>
      </x:c>
      <x:c r="AD181" s="22" t="str">
        <x:f>IF(COUNTA(A181:I181,K181:L181,N181:AB181)=0,"",IF(A181="","管理番号を入力",IF(COUNTIFS($A$12:$A$211,A181)&gt;1,"管理番号が重複",IF(AND(B181&lt;&gt;"原材料",B181&lt;&gt;"仕掛品",B181&lt;&gt;"製品",B181&lt;&gt;"補修用",B181&lt;&gt;"保留品",B181&lt;&gt;"受注生産用",B181&lt;&gt;"試作用",B181&lt;&gt;"顧客支給品",B181&lt;&gt;"その他"),"在庫区分を選択",IF(C181="","品番を入力",IF(D181="","品名・仕様を入力",IF(F181="","保管場所を入力",IF(ISBLANK(G181),"現有数量を入力",IF(NOT(AND(ISNUMBER(G181),G181&gt;=0)),"現有数量を確認",IF(H181="","単位を入力",IF(ISBLANK(I181),"在庫単価を入力",IF(NOT(AND(ISNUMBER(I181),I181&gt;=0)),"在庫単価を確認",IF(Y181="","単価の基準を入力",IF(NOT(ISNUMBER(M181)),"確認日・基準日を確認",IF(AND(L181&lt;&gt;"最終出庫日",L181&lt;&gt;"最終工程実績日",L181&lt;&gt;"最終出荷日",L181&lt;&gt;"最終引当解除日",L181&lt;&gt;"入庫日（未使用）",L181&lt;&gt;"製造指示日（暫定）",L181&lt;&gt;"作業票記録日（暫定）",L181&lt;&gt;"検査記録日（暫定）",L181&lt;&gt;"現物表示日（暫定）",L181&lt;&gt;"その他"),"基準日の種類を選択",IF(N181="","最終移動内容を入力",IF(AND(O181&lt;&gt;"見込み違い",O181&lt;&gt;"受注取消・失注",O181&lt;&gt;"設計変更",O181&lt;&gt;"仕様変更",O181&lt;&gt;"最小発注量",O181&lt;&gt;"発注過多",O181&lt;&gt;"工程停止",O181&lt;&gt;"不良・選別待ち",O181&lt;&gt;"余り材",O181&lt;&gt;"保管場所不明",O181&lt;&gt;"その他"),"滞留理由を選択",IF(AND(O181="その他",Z181=""),"その他の理由を補足",IF(P181="","現物確認日を入力",IF(NOT(IF(ISNUMBER(P181),AND(P181&gt;=1,P181&lt;=2958465,P181=INT(P181)),FALSE)),"現物確認日を確認",IF(P181&gt;$B$4,"現物確認日が未来",IF(AND(Q181&lt;&gt;"使用可",Q181&lt;&gt;"条件付き可",Q181&lt;&gt;"不可",Q181&lt;&gt;"要確認"),"品質・使用可否を選択",IF(R181="","需要見込みを入力（不明も可）",IF(AND(S181&lt;&gt;"保管継続",S181&lt;&gt;"発注停止",S181&lt;&gt;"優先使用",S181&lt;&gt;"転用",S181&lt;&gt;"再加工",S181&lt;&gt;"売却検討",S181&lt;&gt;"廃棄検討",S181&lt;&gt;"要調査"),"処置区分を選択",IF(T181="","処置案・使用条件を入力",IF(U181="","担当者を入力",IF(V181="","決裁者を入力",IF(ISBLANK(W181),"期限を入力",IF(NOT(IF(ISNUMBER(W181),AND(W181&gt;=1,W181&lt;=2958465,W181=INT(W181)),FALSE)),"期限を確認",IF(AND(NOT(ISBLANK(X181)),NOT(IF(ISNUMBER(X181),AND(X181&gt;=1,X181&lt;=2958465,X181=INT(X181)),FALSE))),"完了日を確認",IF(AND(NOT(ISBLANK(X181)),X181&gt;$B$4),"完了日が未来",IF(AND(NOT(ISBLANK(X181)),OR(ISBLANK(AA181),AB181="")),"完了時残数量・処置結果を入力",IF(AND(NOT(ISBLANK(X181)),NOT(AND(ISNUMBER(AA181),AA181&gt;=0,AA181&lt;=G181))),"完了時残数量を確認",IF(AND(NOT(ISBLANK(X181)),X181&lt;K181),"完了日が基準日より前",IF(AND(NOT(ISBLANK(X181)),X181&lt;P181),"完了日が現物確認日より前","")))))))))))))))))))))))))))))))))))</x:f>
      </x:c>
    </x:row>
    <x:row r="182" ht="30" customHeight="1">
      <x:c r="A182" s="29"/>
      <x:c r="B182" s="21"/>
      <x:c r="C182" s="29"/>
      <x:c r="D182" s="21"/>
      <x:c r="E182" s="29"/>
      <x:c r="F182" s="21"/>
      <x:c r="G182" s="24"/>
      <x:c r="H182" s="21"/>
      <x:c r="I182" s="24"/>
      <x:c r="J182" s="26" t="str">
        <x:f>IF(COUNTA(A182:I182,K182:L182,N182:AB182)=0,"",IF(OR(ISBLANK(G182),ISBLANK(I182)),"未入力",IF(AND(ISNUMBER(G182),ISNUMBER(I182),G182&gt;=0,I182&gt;=0),G182*I182,"数量・単価を確認")))</x:f>
      </x:c>
      <x:c r="K182" s="28"/>
      <x:c r="L182" s="21"/>
      <x:c r="M182" s="26" t="str">
        <x:f>IF(COUNTA(A182:I182,K182:L182,N182:AB182)=0,"",IF(ISBLANK(K182),"基準日未入力",IF(NOT(IF(ISNUMBER($B$4),AND($B$4&gt;=1,$B$4&lt;=2958465,$B$4=INT($B$4)),FALSE)),"確認日を確認",IF(NOT(IF(ISNUMBER(K182),AND(K182&gt;=1,K182&lt;=2958465,K182=INT(K182)),FALSE)),"基準日を確認",IF(K182&gt;$B$4,"基準日が未来",$B$4-K182)))))</x:f>
      </x:c>
      <x:c r="N182" s="21"/>
      <x:c r="O182" s="21"/>
      <x:c r="P182" s="28"/>
      <x:c r="Q182" s="21"/>
      <x:c r="R182" s="21"/>
      <x:c r="S182" s="21"/>
      <x:c r="T182" s="21"/>
      <x:c r="U182" s="21"/>
      <x:c r="V182" s="21"/>
      <x:c r="W182" s="28"/>
      <x:c r="X182" s="28"/>
      <x:c r="Y182" s="21"/>
      <x:c r="Z182" s="21"/>
      <x:c r="AA182" s="24"/>
      <x:c r="AB182" s="21"/>
      <x:c r="AC182" s="22" t="str">
        <x:f>IF(COUNTA(A182:I182,K182:L182,N182:AB182)=0,"",IF(NOT(IF(ISNUMBER($B$4),AND($B$4&gt;=1,$B$4&lt;=2958465,$B$4=INT($B$4)),FALSE)),"確認日を確認",IF(AND(IF(ISNUMBER(X182),AND(X182&gt;=1,X182&lt;=2958465,X182=INT(X182)),FALSE),X182&lt;=$B$4,IF(ISNUMBER(K182),X182&gt;=K182,FALSE),IF(ISNUMBER(P182),X182&gt;=P182,FALSE),ISNUMBER(AA182),AA182&gt;=0,ISNUMBER(G182),AA182&lt;=G182,AB182&lt;&gt;""),"完了",IF(ISBLANK(W182),"期限未入力",IF(NOT(IF(ISNUMBER(W182),AND(W182&gt;=1,W182&lt;=2958465,W182=INT(W182)),FALSE)),"期限を確認",IF(W182&lt;$B$4,"期限超過",IF(W182=$B$4,"本日期限","未完了")))))))</x:f>
      </x:c>
      <x:c r="AD182" s="22" t="str">
        <x:f>IF(COUNTA(A182:I182,K182:L182,N182:AB182)=0,"",IF(A182="","管理番号を入力",IF(COUNTIFS($A$12:$A$211,A182)&gt;1,"管理番号が重複",IF(AND(B182&lt;&gt;"原材料",B182&lt;&gt;"仕掛品",B182&lt;&gt;"製品",B182&lt;&gt;"補修用",B182&lt;&gt;"保留品",B182&lt;&gt;"受注生産用",B182&lt;&gt;"試作用",B182&lt;&gt;"顧客支給品",B182&lt;&gt;"その他"),"在庫区分を選択",IF(C182="","品番を入力",IF(D182="","品名・仕様を入力",IF(F182="","保管場所を入力",IF(ISBLANK(G182),"現有数量を入力",IF(NOT(AND(ISNUMBER(G182),G182&gt;=0)),"現有数量を確認",IF(H182="","単位を入力",IF(ISBLANK(I182),"在庫単価を入力",IF(NOT(AND(ISNUMBER(I182),I182&gt;=0)),"在庫単価を確認",IF(Y182="","単価の基準を入力",IF(NOT(ISNUMBER(M182)),"確認日・基準日を確認",IF(AND(L182&lt;&gt;"最終出庫日",L182&lt;&gt;"最終工程実績日",L182&lt;&gt;"最終出荷日",L182&lt;&gt;"最終引当解除日",L182&lt;&gt;"入庫日（未使用）",L182&lt;&gt;"製造指示日（暫定）",L182&lt;&gt;"作業票記録日（暫定）",L182&lt;&gt;"検査記録日（暫定）",L182&lt;&gt;"現物表示日（暫定）",L182&lt;&gt;"その他"),"基準日の種類を選択",IF(N182="","最終移動内容を入力",IF(AND(O182&lt;&gt;"見込み違い",O182&lt;&gt;"受注取消・失注",O182&lt;&gt;"設計変更",O182&lt;&gt;"仕様変更",O182&lt;&gt;"最小発注量",O182&lt;&gt;"発注過多",O182&lt;&gt;"工程停止",O182&lt;&gt;"不良・選別待ち",O182&lt;&gt;"余り材",O182&lt;&gt;"保管場所不明",O182&lt;&gt;"その他"),"滞留理由を選択",IF(AND(O182="その他",Z182=""),"その他の理由を補足",IF(P182="","現物確認日を入力",IF(NOT(IF(ISNUMBER(P182),AND(P182&gt;=1,P182&lt;=2958465,P182=INT(P182)),FALSE)),"現物確認日を確認",IF(P182&gt;$B$4,"現物確認日が未来",IF(AND(Q182&lt;&gt;"使用可",Q182&lt;&gt;"条件付き可",Q182&lt;&gt;"不可",Q182&lt;&gt;"要確認"),"品質・使用可否を選択",IF(R182="","需要見込みを入力（不明も可）",IF(AND(S182&lt;&gt;"保管継続",S182&lt;&gt;"発注停止",S182&lt;&gt;"優先使用",S182&lt;&gt;"転用",S182&lt;&gt;"再加工",S182&lt;&gt;"売却検討",S182&lt;&gt;"廃棄検討",S182&lt;&gt;"要調査"),"処置区分を選択",IF(T182="","処置案・使用条件を入力",IF(U182="","担当者を入力",IF(V182="","決裁者を入力",IF(ISBLANK(W182),"期限を入力",IF(NOT(IF(ISNUMBER(W182),AND(W182&gt;=1,W182&lt;=2958465,W182=INT(W182)),FALSE)),"期限を確認",IF(AND(NOT(ISBLANK(X182)),NOT(IF(ISNUMBER(X182),AND(X182&gt;=1,X182&lt;=2958465,X182=INT(X182)),FALSE))),"完了日を確認",IF(AND(NOT(ISBLANK(X182)),X182&gt;$B$4),"完了日が未来",IF(AND(NOT(ISBLANK(X182)),OR(ISBLANK(AA182),AB182="")),"完了時残数量・処置結果を入力",IF(AND(NOT(ISBLANK(X182)),NOT(AND(ISNUMBER(AA182),AA182&gt;=0,AA182&lt;=G182))),"完了時残数量を確認",IF(AND(NOT(ISBLANK(X182)),X182&lt;K182),"完了日が基準日より前",IF(AND(NOT(ISBLANK(X182)),X182&lt;P182),"完了日が現物確認日より前","")))))))))))))))))))))))))))))))))))</x:f>
      </x:c>
    </x:row>
    <x:row r="183" ht="30" customHeight="1">
      <x:c r="A183" s="29"/>
      <x:c r="B183" s="21"/>
      <x:c r="C183" s="29"/>
      <x:c r="D183" s="21"/>
      <x:c r="E183" s="29"/>
      <x:c r="F183" s="21"/>
      <x:c r="G183" s="24"/>
      <x:c r="H183" s="21"/>
      <x:c r="I183" s="24"/>
      <x:c r="J183" s="26" t="str">
        <x:f>IF(COUNTA(A183:I183,K183:L183,N183:AB183)=0,"",IF(OR(ISBLANK(G183),ISBLANK(I183)),"未入力",IF(AND(ISNUMBER(G183),ISNUMBER(I183),G183&gt;=0,I183&gt;=0),G183*I183,"数量・単価を確認")))</x:f>
      </x:c>
      <x:c r="K183" s="28"/>
      <x:c r="L183" s="21"/>
      <x:c r="M183" s="26" t="str">
        <x:f>IF(COUNTA(A183:I183,K183:L183,N183:AB183)=0,"",IF(ISBLANK(K183),"基準日未入力",IF(NOT(IF(ISNUMBER($B$4),AND($B$4&gt;=1,$B$4&lt;=2958465,$B$4=INT($B$4)),FALSE)),"確認日を確認",IF(NOT(IF(ISNUMBER(K183),AND(K183&gt;=1,K183&lt;=2958465,K183=INT(K183)),FALSE)),"基準日を確認",IF(K183&gt;$B$4,"基準日が未来",$B$4-K183)))))</x:f>
      </x:c>
      <x:c r="N183" s="21"/>
      <x:c r="O183" s="21"/>
      <x:c r="P183" s="28"/>
      <x:c r="Q183" s="21"/>
      <x:c r="R183" s="21"/>
      <x:c r="S183" s="21"/>
      <x:c r="T183" s="21"/>
      <x:c r="U183" s="21"/>
      <x:c r="V183" s="21"/>
      <x:c r="W183" s="28"/>
      <x:c r="X183" s="28"/>
      <x:c r="Y183" s="21"/>
      <x:c r="Z183" s="21"/>
      <x:c r="AA183" s="24"/>
      <x:c r="AB183" s="21"/>
      <x:c r="AC183" s="22" t="str">
        <x:f>IF(COUNTA(A183:I183,K183:L183,N183:AB183)=0,"",IF(NOT(IF(ISNUMBER($B$4),AND($B$4&gt;=1,$B$4&lt;=2958465,$B$4=INT($B$4)),FALSE)),"確認日を確認",IF(AND(IF(ISNUMBER(X183),AND(X183&gt;=1,X183&lt;=2958465,X183=INT(X183)),FALSE),X183&lt;=$B$4,IF(ISNUMBER(K183),X183&gt;=K183,FALSE),IF(ISNUMBER(P183),X183&gt;=P183,FALSE),ISNUMBER(AA183),AA183&gt;=0,ISNUMBER(G183),AA183&lt;=G183,AB183&lt;&gt;""),"完了",IF(ISBLANK(W183),"期限未入力",IF(NOT(IF(ISNUMBER(W183),AND(W183&gt;=1,W183&lt;=2958465,W183=INT(W183)),FALSE)),"期限を確認",IF(W183&lt;$B$4,"期限超過",IF(W183=$B$4,"本日期限","未完了")))))))</x:f>
      </x:c>
      <x:c r="AD183" s="22" t="str">
        <x:f>IF(COUNTA(A183:I183,K183:L183,N183:AB183)=0,"",IF(A183="","管理番号を入力",IF(COUNTIFS($A$12:$A$211,A183)&gt;1,"管理番号が重複",IF(AND(B183&lt;&gt;"原材料",B183&lt;&gt;"仕掛品",B183&lt;&gt;"製品",B183&lt;&gt;"補修用",B183&lt;&gt;"保留品",B183&lt;&gt;"受注生産用",B183&lt;&gt;"試作用",B183&lt;&gt;"顧客支給品",B183&lt;&gt;"その他"),"在庫区分を選択",IF(C183="","品番を入力",IF(D183="","品名・仕様を入力",IF(F183="","保管場所を入力",IF(ISBLANK(G183),"現有数量を入力",IF(NOT(AND(ISNUMBER(G183),G183&gt;=0)),"現有数量を確認",IF(H183="","単位を入力",IF(ISBLANK(I183),"在庫単価を入力",IF(NOT(AND(ISNUMBER(I183),I183&gt;=0)),"在庫単価を確認",IF(Y183="","単価の基準を入力",IF(NOT(ISNUMBER(M183)),"確認日・基準日を確認",IF(AND(L183&lt;&gt;"最終出庫日",L183&lt;&gt;"最終工程実績日",L183&lt;&gt;"最終出荷日",L183&lt;&gt;"最終引当解除日",L183&lt;&gt;"入庫日（未使用）",L183&lt;&gt;"製造指示日（暫定）",L183&lt;&gt;"作業票記録日（暫定）",L183&lt;&gt;"検査記録日（暫定）",L183&lt;&gt;"現物表示日（暫定）",L183&lt;&gt;"その他"),"基準日の種類を選択",IF(N183="","最終移動内容を入力",IF(AND(O183&lt;&gt;"見込み違い",O183&lt;&gt;"受注取消・失注",O183&lt;&gt;"設計変更",O183&lt;&gt;"仕様変更",O183&lt;&gt;"最小発注量",O183&lt;&gt;"発注過多",O183&lt;&gt;"工程停止",O183&lt;&gt;"不良・選別待ち",O183&lt;&gt;"余り材",O183&lt;&gt;"保管場所不明",O183&lt;&gt;"その他"),"滞留理由を選択",IF(AND(O183="その他",Z183=""),"その他の理由を補足",IF(P183="","現物確認日を入力",IF(NOT(IF(ISNUMBER(P183),AND(P183&gt;=1,P183&lt;=2958465,P183=INT(P183)),FALSE)),"現物確認日を確認",IF(P183&gt;$B$4,"現物確認日が未来",IF(AND(Q183&lt;&gt;"使用可",Q183&lt;&gt;"条件付き可",Q183&lt;&gt;"不可",Q183&lt;&gt;"要確認"),"品質・使用可否を選択",IF(R183="","需要見込みを入力（不明も可）",IF(AND(S183&lt;&gt;"保管継続",S183&lt;&gt;"発注停止",S183&lt;&gt;"優先使用",S183&lt;&gt;"転用",S183&lt;&gt;"再加工",S183&lt;&gt;"売却検討",S183&lt;&gt;"廃棄検討",S183&lt;&gt;"要調査"),"処置区分を選択",IF(T183="","処置案・使用条件を入力",IF(U183="","担当者を入力",IF(V183="","決裁者を入力",IF(ISBLANK(W183),"期限を入力",IF(NOT(IF(ISNUMBER(W183),AND(W183&gt;=1,W183&lt;=2958465,W183=INT(W183)),FALSE)),"期限を確認",IF(AND(NOT(ISBLANK(X183)),NOT(IF(ISNUMBER(X183),AND(X183&gt;=1,X183&lt;=2958465,X183=INT(X183)),FALSE))),"完了日を確認",IF(AND(NOT(ISBLANK(X183)),X183&gt;$B$4),"完了日が未来",IF(AND(NOT(ISBLANK(X183)),OR(ISBLANK(AA183),AB183="")),"完了時残数量・処置結果を入力",IF(AND(NOT(ISBLANK(X183)),NOT(AND(ISNUMBER(AA183),AA183&gt;=0,AA183&lt;=G183))),"完了時残数量を確認",IF(AND(NOT(ISBLANK(X183)),X183&lt;K183),"完了日が基準日より前",IF(AND(NOT(ISBLANK(X183)),X183&lt;P183),"完了日が現物確認日より前","")))))))))))))))))))))))))))))))))))</x:f>
      </x:c>
    </x:row>
    <x:row r="184" ht="30" customHeight="1">
      <x:c r="A184" s="29"/>
      <x:c r="B184" s="21"/>
      <x:c r="C184" s="29"/>
      <x:c r="D184" s="21"/>
      <x:c r="E184" s="29"/>
      <x:c r="F184" s="21"/>
      <x:c r="G184" s="24"/>
      <x:c r="H184" s="21"/>
      <x:c r="I184" s="24"/>
      <x:c r="J184" s="26" t="str">
        <x:f>IF(COUNTA(A184:I184,K184:L184,N184:AB184)=0,"",IF(OR(ISBLANK(G184),ISBLANK(I184)),"未入力",IF(AND(ISNUMBER(G184),ISNUMBER(I184),G184&gt;=0,I184&gt;=0),G184*I184,"数量・単価を確認")))</x:f>
      </x:c>
      <x:c r="K184" s="28"/>
      <x:c r="L184" s="21"/>
      <x:c r="M184" s="26" t="str">
        <x:f>IF(COUNTA(A184:I184,K184:L184,N184:AB184)=0,"",IF(ISBLANK(K184),"基準日未入力",IF(NOT(IF(ISNUMBER($B$4),AND($B$4&gt;=1,$B$4&lt;=2958465,$B$4=INT($B$4)),FALSE)),"確認日を確認",IF(NOT(IF(ISNUMBER(K184),AND(K184&gt;=1,K184&lt;=2958465,K184=INT(K184)),FALSE)),"基準日を確認",IF(K184&gt;$B$4,"基準日が未来",$B$4-K184)))))</x:f>
      </x:c>
      <x:c r="N184" s="21"/>
      <x:c r="O184" s="21"/>
      <x:c r="P184" s="28"/>
      <x:c r="Q184" s="21"/>
      <x:c r="R184" s="21"/>
      <x:c r="S184" s="21"/>
      <x:c r="T184" s="21"/>
      <x:c r="U184" s="21"/>
      <x:c r="V184" s="21"/>
      <x:c r="W184" s="28"/>
      <x:c r="X184" s="28"/>
      <x:c r="Y184" s="21"/>
      <x:c r="Z184" s="21"/>
      <x:c r="AA184" s="24"/>
      <x:c r="AB184" s="21"/>
      <x:c r="AC184" s="22" t="str">
        <x:f>IF(COUNTA(A184:I184,K184:L184,N184:AB184)=0,"",IF(NOT(IF(ISNUMBER($B$4),AND($B$4&gt;=1,$B$4&lt;=2958465,$B$4=INT($B$4)),FALSE)),"確認日を確認",IF(AND(IF(ISNUMBER(X184),AND(X184&gt;=1,X184&lt;=2958465,X184=INT(X184)),FALSE),X184&lt;=$B$4,IF(ISNUMBER(K184),X184&gt;=K184,FALSE),IF(ISNUMBER(P184),X184&gt;=P184,FALSE),ISNUMBER(AA184),AA184&gt;=0,ISNUMBER(G184),AA184&lt;=G184,AB184&lt;&gt;""),"完了",IF(ISBLANK(W184),"期限未入力",IF(NOT(IF(ISNUMBER(W184),AND(W184&gt;=1,W184&lt;=2958465,W184=INT(W184)),FALSE)),"期限を確認",IF(W184&lt;$B$4,"期限超過",IF(W184=$B$4,"本日期限","未完了")))))))</x:f>
      </x:c>
      <x:c r="AD184" s="22" t="str">
        <x:f>IF(COUNTA(A184:I184,K184:L184,N184:AB184)=0,"",IF(A184="","管理番号を入力",IF(COUNTIFS($A$12:$A$211,A184)&gt;1,"管理番号が重複",IF(AND(B184&lt;&gt;"原材料",B184&lt;&gt;"仕掛品",B184&lt;&gt;"製品",B184&lt;&gt;"補修用",B184&lt;&gt;"保留品",B184&lt;&gt;"受注生産用",B184&lt;&gt;"試作用",B184&lt;&gt;"顧客支給品",B184&lt;&gt;"その他"),"在庫区分を選択",IF(C184="","品番を入力",IF(D184="","品名・仕様を入力",IF(F184="","保管場所を入力",IF(ISBLANK(G184),"現有数量を入力",IF(NOT(AND(ISNUMBER(G184),G184&gt;=0)),"現有数量を確認",IF(H184="","単位を入力",IF(ISBLANK(I184),"在庫単価を入力",IF(NOT(AND(ISNUMBER(I184),I184&gt;=0)),"在庫単価を確認",IF(Y184="","単価の基準を入力",IF(NOT(ISNUMBER(M184)),"確認日・基準日を確認",IF(AND(L184&lt;&gt;"最終出庫日",L184&lt;&gt;"最終工程実績日",L184&lt;&gt;"最終出荷日",L184&lt;&gt;"最終引当解除日",L184&lt;&gt;"入庫日（未使用）",L184&lt;&gt;"製造指示日（暫定）",L184&lt;&gt;"作業票記録日（暫定）",L184&lt;&gt;"検査記録日（暫定）",L184&lt;&gt;"現物表示日（暫定）",L184&lt;&gt;"その他"),"基準日の種類を選択",IF(N184="","最終移動内容を入力",IF(AND(O184&lt;&gt;"見込み違い",O184&lt;&gt;"受注取消・失注",O184&lt;&gt;"設計変更",O184&lt;&gt;"仕様変更",O184&lt;&gt;"最小発注量",O184&lt;&gt;"発注過多",O184&lt;&gt;"工程停止",O184&lt;&gt;"不良・選別待ち",O184&lt;&gt;"余り材",O184&lt;&gt;"保管場所不明",O184&lt;&gt;"その他"),"滞留理由を選択",IF(AND(O184="その他",Z184=""),"その他の理由を補足",IF(P184="","現物確認日を入力",IF(NOT(IF(ISNUMBER(P184),AND(P184&gt;=1,P184&lt;=2958465,P184=INT(P184)),FALSE)),"現物確認日を確認",IF(P184&gt;$B$4,"現物確認日が未来",IF(AND(Q184&lt;&gt;"使用可",Q184&lt;&gt;"条件付き可",Q184&lt;&gt;"不可",Q184&lt;&gt;"要確認"),"品質・使用可否を選択",IF(R184="","需要見込みを入力（不明も可）",IF(AND(S184&lt;&gt;"保管継続",S184&lt;&gt;"発注停止",S184&lt;&gt;"優先使用",S184&lt;&gt;"転用",S184&lt;&gt;"再加工",S184&lt;&gt;"売却検討",S184&lt;&gt;"廃棄検討",S184&lt;&gt;"要調査"),"処置区分を選択",IF(T184="","処置案・使用条件を入力",IF(U184="","担当者を入力",IF(V184="","決裁者を入力",IF(ISBLANK(W184),"期限を入力",IF(NOT(IF(ISNUMBER(W184),AND(W184&gt;=1,W184&lt;=2958465,W184=INT(W184)),FALSE)),"期限を確認",IF(AND(NOT(ISBLANK(X184)),NOT(IF(ISNUMBER(X184),AND(X184&gt;=1,X184&lt;=2958465,X184=INT(X184)),FALSE))),"完了日を確認",IF(AND(NOT(ISBLANK(X184)),X184&gt;$B$4),"完了日が未来",IF(AND(NOT(ISBLANK(X184)),OR(ISBLANK(AA184),AB184="")),"完了時残数量・処置結果を入力",IF(AND(NOT(ISBLANK(X184)),NOT(AND(ISNUMBER(AA184),AA184&gt;=0,AA184&lt;=G184))),"完了時残数量を確認",IF(AND(NOT(ISBLANK(X184)),X184&lt;K184),"完了日が基準日より前",IF(AND(NOT(ISBLANK(X184)),X184&lt;P184),"完了日が現物確認日より前","")))))))))))))))))))))))))))))))))))</x:f>
      </x:c>
    </x:row>
    <x:row r="185" ht="30" customHeight="1">
      <x:c r="A185" s="29"/>
      <x:c r="B185" s="21"/>
      <x:c r="C185" s="29"/>
      <x:c r="D185" s="21"/>
      <x:c r="E185" s="29"/>
      <x:c r="F185" s="21"/>
      <x:c r="G185" s="24"/>
      <x:c r="H185" s="21"/>
      <x:c r="I185" s="24"/>
      <x:c r="J185" s="26" t="str">
        <x:f>IF(COUNTA(A185:I185,K185:L185,N185:AB185)=0,"",IF(OR(ISBLANK(G185),ISBLANK(I185)),"未入力",IF(AND(ISNUMBER(G185),ISNUMBER(I185),G185&gt;=0,I185&gt;=0),G185*I185,"数量・単価を確認")))</x:f>
      </x:c>
      <x:c r="K185" s="28"/>
      <x:c r="L185" s="21"/>
      <x:c r="M185" s="26" t="str">
        <x:f>IF(COUNTA(A185:I185,K185:L185,N185:AB185)=0,"",IF(ISBLANK(K185),"基準日未入力",IF(NOT(IF(ISNUMBER($B$4),AND($B$4&gt;=1,$B$4&lt;=2958465,$B$4=INT($B$4)),FALSE)),"確認日を確認",IF(NOT(IF(ISNUMBER(K185),AND(K185&gt;=1,K185&lt;=2958465,K185=INT(K185)),FALSE)),"基準日を確認",IF(K185&gt;$B$4,"基準日が未来",$B$4-K185)))))</x:f>
      </x:c>
      <x:c r="N185" s="21"/>
      <x:c r="O185" s="21"/>
      <x:c r="P185" s="28"/>
      <x:c r="Q185" s="21"/>
      <x:c r="R185" s="21"/>
      <x:c r="S185" s="21"/>
      <x:c r="T185" s="21"/>
      <x:c r="U185" s="21"/>
      <x:c r="V185" s="21"/>
      <x:c r="W185" s="28"/>
      <x:c r="X185" s="28"/>
      <x:c r="Y185" s="21"/>
      <x:c r="Z185" s="21"/>
      <x:c r="AA185" s="24"/>
      <x:c r="AB185" s="21"/>
      <x:c r="AC185" s="22" t="str">
        <x:f>IF(COUNTA(A185:I185,K185:L185,N185:AB185)=0,"",IF(NOT(IF(ISNUMBER($B$4),AND($B$4&gt;=1,$B$4&lt;=2958465,$B$4=INT($B$4)),FALSE)),"確認日を確認",IF(AND(IF(ISNUMBER(X185),AND(X185&gt;=1,X185&lt;=2958465,X185=INT(X185)),FALSE),X185&lt;=$B$4,IF(ISNUMBER(K185),X185&gt;=K185,FALSE),IF(ISNUMBER(P185),X185&gt;=P185,FALSE),ISNUMBER(AA185),AA185&gt;=0,ISNUMBER(G185),AA185&lt;=G185,AB185&lt;&gt;""),"完了",IF(ISBLANK(W185),"期限未入力",IF(NOT(IF(ISNUMBER(W185),AND(W185&gt;=1,W185&lt;=2958465,W185=INT(W185)),FALSE)),"期限を確認",IF(W185&lt;$B$4,"期限超過",IF(W185=$B$4,"本日期限","未完了")))))))</x:f>
      </x:c>
      <x:c r="AD185" s="22" t="str">
        <x:f>IF(COUNTA(A185:I185,K185:L185,N185:AB185)=0,"",IF(A185="","管理番号を入力",IF(COUNTIFS($A$12:$A$211,A185)&gt;1,"管理番号が重複",IF(AND(B185&lt;&gt;"原材料",B185&lt;&gt;"仕掛品",B185&lt;&gt;"製品",B185&lt;&gt;"補修用",B185&lt;&gt;"保留品",B185&lt;&gt;"受注生産用",B185&lt;&gt;"試作用",B185&lt;&gt;"顧客支給品",B185&lt;&gt;"その他"),"在庫区分を選択",IF(C185="","品番を入力",IF(D185="","品名・仕様を入力",IF(F185="","保管場所を入力",IF(ISBLANK(G185),"現有数量を入力",IF(NOT(AND(ISNUMBER(G185),G185&gt;=0)),"現有数量を確認",IF(H185="","単位を入力",IF(ISBLANK(I185),"在庫単価を入力",IF(NOT(AND(ISNUMBER(I185),I185&gt;=0)),"在庫単価を確認",IF(Y185="","単価の基準を入力",IF(NOT(ISNUMBER(M185)),"確認日・基準日を確認",IF(AND(L185&lt;&gt;"最終出庫日",L185&lt;&gt;"最終工程実績日",L185&lt;&gt;"最終出荷日",L185&lt;&gt;"最終引当解除日",L185&lt;&gt;"入庫日（未使用）",L185&lt;&gt;"製造指示日（暫定）",L185&lt;&gt;"作業票記録日（暫定）",L185&lt;&gt;"検査記録日（暫定）",L185&lt;&gt;"現物表示日（暫定）",L185&lt;&gt;"その他"),"基準日の種類を選択",IF(N185="","最終移動内容を入力",IF(AND(O185&lt;&gt;"見込み違い",O185&lt;&gt;"受注取消・失注",O185&lt;&gt;"設計変更",O185&lt;&gt;"仕様変更",O185&lt;&gt;"最小発注量",O185&lt;&gt;"発注過多",O185&lt;&gt;"工程停止",O185&lt;&gt;"不良・選別待ち",O185&lt;&gt;"余り材",O185&lt;&gt;"保管場所不明",O185&lt;&gt;"その他"),"滞留理由を選択",IF(AND(O185="その他",Z185=""),"その他の理由を補足",IF(P185="","現物確認日を入力",IF(NOT(IF(ISNUMBER(P185),AND(P185&gt;=1,P185&lt;=2958465,P185=INT(P185)),FALSE)),"現物確認日を確認",IF(P185&gt;$B$4,"現物確認日が未来",IF(AND(Q185&lt;&gt;"使用可",Q185&lt;&gt;"条件付き可",Q185&lt;&gt;"不可",Q185&lt;&gt;"要確認"),"品質・使用可否を選択",IF(R185="","需要見込みを入力（不明も可）",IF(AND(S185&lt;&gt;"保管継続",S185&lt;&gt;"発注停止",S185&lt;&gt;"優先使用",S185&lt;&gt;"転用",S185&lt;&gt;"再加工",S185&lt;&gt;"売却検討",S185&lt;&gt;"廃棄検討",S185&lt;&gt;"要調査"),"処置区分を選択",IF(T185="","処置案・使用条件を入力",IF(U185="","担当者を入力",IF(V185="","決裁者を入力",IF(ISBLANK(W185),"期限を入力",IF(NOT(IF(ISNUMBER(W185),AND(W185&gt;=1,W185&lt;=2958465,W185=INT(W185)),FALSE)),"期限を確認",IF(AND(NOT(ISBLANK(X185)),NOT(IF(ISNUMBER(X185),AND(X185&gt;=1,X185&lt;=2958465,X185=INT(X185)),FALSE))),"完了日を確認",IF(AND(NOT(ISBLANK(X185)),X185&gt;$B$4),"完了日が未来",IF(AND(NOT(ISBLANK(X185)),OR(ISBLANK(AA185),AB185="")),"完了時残数量・処置結果を入力",IF(AND(NOT(ISBLANK(X185)),NOT(AND(ISNUMBER(AA185),AA185&gt;=0,AA185&lt;=G185))),"完了時残数量を確認",IF(AND(NOT(ISBLANK(X185)),X185&lt;K185),"完了日が基準日より前",IF(AND(NOT(ISBLANK(X185)),X185&lt;P185),"完了日が現物確認日より前","")))))))))))))))))))))))))))))))))))</x:f>
      </x:c>
    </x:row>
    <x:row r="186" ht="30" customHeight="1">
      <x:c r="A186" s="29"/>
      <x:c r="B186" s="21"/>
      <x:c r="C186" s="29"/>
      <x:c r="D186" s="21"/>
      <x:c r="E186" s="29"/>
      <x:c r="F186" s="21"/>
      <x:c r="G186" s="24"/>
      <x:c r="H186" s="21"/>
      <x:c r="I186" s="24"/>
      <x:c r="J186" s="26" t="str">
        <x:f>IF(COUNTA(A186:I186,K186:L186,N186:AB186)=0,"",IF(OR(ISBLANK(G186),ISBLANK(I186)),"未入力",IF(AND(ISNUMBER(G186),ISNUMBER(I186),G186&gt;=0,I186&gt;=0),G186*I186,"数量・単価を確認")))</x:f>
      </x:c>
      <x:c r="K186" s="28"/>
      <x:c r="L186" s="21"/>
      <x:c r="M186" s="26" t="str">
        <x:f>IF(COUNTA(A186:I186,K186:L186,N186:AB186)=0,"",IF(ISBLANK(K186),"基準日未入力",IF(NOT(IF(ISNUMBER($B$4),AND($B$4&gt;=1,$B$4&lt;=2958465,$B$4=INT($B$4)),FALSE)),"確認日を確認",IF(NOT(IF(ISNUMBER(K186),AND(K186&gt;=1,K186&lt;=2958465,K186=INT(K186)),FALSE)),"基準日を確認",IF(K186&gt;$B$4,"基準日が未来",$B$4-K186)))))</x:f>
      </x:c>
      <x:c r="N186" s="21"/>
      <x:c r="O186" s="21"/>
      <x:c r="P186" s="28"/>
      <x:c r="Q186" s="21"/>
      <x:c r="R186" s="21"/>
      <x:c r="S186" s="21"/>
      <x:c r="T186" s="21"/>
      <x:c r="U186" s="21"/>
      <x:c r="V186" s="21"/>
      <x:c r="W186" s="28"/>
      <x:c r="X186" s="28"/>
      <x:c r="Y186" s="21"/>
      <x:c r="Z186" s="21"/>
      <x:c r="AA186" s="24"/>
      <x:c r="AB186" s="21"/>
      <x:c r="AC186" s="22" t="str">
        <x:f>IF(COUNTA(A186:I186,K186:L186,N186:AB186)=0,"",IF(NOT(IF(ISNUMBER($B$4),AND($B$4&gt;=1,$B$4&lt;=2958465,$B$4=INT($B$4)),FALSE)),"確認日を確認",IF(AND(IF(ISNUMBER(X186),AND(X186&gt;=1,X186&lt;=2958465,X186=INT(X186)),FALSE),X186&lt;=$B$4,IF(ISNUMBER(K186),X186&gt;=K186,FALSE),IF(ISNUMBER(P186),X186&gt;=P186,FALSE),ISNUMBER(AA186),AA186&gt;=0,ISNUMBER(G186),AA186&lt;=G186,AB186&lt;&gt;""),"完了",IF(ISBLANK(W186),"期限未入力",IF(NOT(IF(ISNUMBER(W186),AND(W186&gt;=1,W186&lt;=2958465,W186=INT(W186)),FALSE)),"期限を確認",IF(W186&lt;$B$4,"期限超過",IF(W186=$B$4,"本日期限","未完了")))))))</x:f>
      </x:c>
      <x:c r="AD186" s="22" t="str">
        <x:f>IF(COUNTA(A186:I186,K186:L186,N186:AB186)=0,"",IF(A186="","管理番号を入力",IF(COUNTIFS($A$12:$A$211,A186)&gt;1,"管理番号が重複",IF(AND(B186&lt;&gt;"原材料",B186&lt;&gt;"仕掛品",B186&lt;&gt;"製品",B186&lt;&gt;"補修用",B186&lt;&gt;"保留品",B186&lt;&gt;"受注生産用",B186&lt;&gt;"試作用",B186&lt;&gt;"顧客支給品",B186&lt;&gt;"その他"),"在庫区分を選択",IF(C186="","品番を入力",IF(D186="","品名・仕様を入力",IF(F186="","保管場所を入力",IF(ISBLANK(G186),"現有数量を入力",IF(NOT(AND(ISNUMBER(G186),G186&gt;=0)),"現有数量を確認",IF(H186="","単位を入力",IF(ISBLANK(I186),"在庫単価を入力",IF(NOT(AND(ISNUMBER(I186),I186&gt;=0)),"在庫単価を確認",IF(Y186="","単価の基準を入力",IF(NOT(ISNUMBER(M186)),"確認日・基準日を確認",IF(AND(L186&lt;&gt;"最終出庫日",L186&lt;&gt;"最終工程実績日",L186&lt;&gt;"最終出荷日",L186&lt;&gt;"最終引当解除日",L186&lt;&gt;"入庫日（未使用）",L186&lt;&gt;"製造指示日（暫定）",L186&lt;&gt;"作業票記録日（暫定）",L186&lt;&gt;"検査記録日（暫定）",L186&lt;&gt;"現物表示日（暫定）",L186&lt;&gt;"その他"),"基準日の種類を選択",IF(N186="","最終移動内容を入力",IF(AND(O186&lt;&gt;"見込み違い",O186&lt;&gt;"受注取消・失注",O186&lt;&gt;"設計変更",O186&lt;&gt;"仕様変更",O186&lt;&gt;"最小発注量",O186&lt;&gt;"発注過多",O186&lt;&gt;"工程停止",O186&lt;&gt;"不良・選別待ち",O186&lt;&gt;"余り材",O186&lt;&gt;"保管場所不明",O186&lt;&gt;"その他"),"滞留理由を選択",IF(AND(O186="その他",Z186=""),"その他の理由を補足",IF(P186="","現物確認日を入力",IF(NOT(IF(ISNUMBER(P186),AND(P186&gt;=1,P186&lt;=2958465,P186=INT(P186)),FALSE)),"現物確認日を確認",IF(P186&gt;$B$4,"現物確認日が未来",IF(AND(Q186&lt;&gt;"使用可",Q186&lt;&gt;"条件付き可",Q186&lt;&gt;"不可",Q186&lt;&gt;"要確認"),"品質・使用可否を選択",IF(R186="","需要見込みを入力（不明も可）",IF(AND(S186&lt;&gt;"保管継続",S186&lt;&gt;"発注停止",S186&lt;&gt;"優先使用",S186&lt;&gt;"転用",S186&lt;&gt;"再加工",S186&lt;&gt;"売却検討",S186&lt;&gt;"廃棄検討",S186&lt;&gt;"要調査"),"処置区分を選択",IF(T186="","処置案・使用条件を入力",IF(U186="","担当者を入力",IF(V186="","決裁者を入力",IF(ISBLANK(W186),"期限を入力",IF(NOT(IF(ISNUMBER(W186),AND(W186&gt;=1,W186&lt;=2958465,W186=INT(W186)),FALSE)),"期限を確認",IF(AND(NOT(ISBLANK(X186)),NOT(IF(ISNUMBER(X186),AND(X186&gt;=1,X186&lt;=2958465,X186=INT(X186)),FALSE))),"完了日を確認",IF(AND(NOT(ISBLANK(X186)),X186&gt;$B$4),"完了日が未来",IF(AND(NOT(ISBLANK(X186)),OR(ISBLANK(AA186),AB186="")),"完了時残数量・処置結果を入力",IF(AND(NOT(ISBLANK(X186)),NOT(AND(ISNUMBER(AA186),AA186&gt;=0,AA186&lt;=G186))),"完了時残数量を確認",IF(AND(NOT(ISBLANK(X186)),X186&lt;K186),"完了日が基準日より前",IF(AND(NOT(ISBLANK(X186)),X186&lt;P186),"完了日が現物確認日より前","")))))))))))))))))))))))))))))))))))</x:f>
      </x:c>
    </x:row>
    <x:row r="187" ht="30" customHeight="1">
      <x:c r="A187" s="29"/>
      <x:c r="B187" s="21"/>
      <x:c r="C187" s="29"/>
      <x:c r="D187" s="21"/>
      <x:c r="E187" s="29"/>
      <x:c r="F187" s="21"/>
      <x:c r="G187" s="24"/>
      <x:c r="H187" s="21"/>
      <x:c r="I187" s="24"/>
      <x:c r="J187" s="26" t="str">
        <x:f>IF(COUNTA(A187:I187,K187:L187,N187:AB187)=0,"",IF(OR(ISBLANK(G187),ISBLANK(I187)),"未入力",IF(AND(ISNUMBER(G187),ISNUMBER(I187),G187&gt;=0,I187&gt;=0),G187*I187,"数量・単価を確認")))</x:f>
      </x:c>
      <x:c r="K187" s="28"/>
      <x:c r="L187" s="21"/>
      <x:c r="M187" s="26" t="str">
        <x:f>IF(COUNTA(A187:I187,K187:L187,N187:AB187)=0,"",IF(ISBLANK(K187),"基準日未入力",IF(NOT(IF(ISNUMBER($B$4),AND($B$4&gt;=1,$B$4&lt;=2958465,$B$4=INT($B$4)),FALSE)),"確認日を確認",IF(NOT(IF(ISNUMBER(K187),AND(K187&gt;=1,K187&lt;=2958465,K187=INT(K187)),FALSE)),"基準日を確認",IF(K187&gt;$B$4,"基準日が未来",$B$4-K187)))))</x:f>
      </x:c>
      <x:c r="N187" s="21"/>
      <x:c r="O187" s="21"/>
      <x:c r="P187" s="28"/>
      <x:c r="Q187" s="21"/>
      <x:c r="R187" s="21"/>
      <x:c r="S187" s="21"/>
      <x:c r="T187" s="21"/>
      <x:c r="U187" s="21"/>
      <x:c r="V187" s="21"/>
      <x:c r="W187" s="28"/>
      <x:c r="X187" s="28"/>
      <x:c r="Y187" s="21"/>
      <x:c r="Z187" s="21"/>
      <x:c r="AA187" s="24"/>
      <x:c r="AB187" s="21"/>
      <x:c r="AC187" s="22" t="str">
        <x:f>IF(COUNTA(A187:I187,K187:L187,N187:AB187)=0,"",IF(NOT(IF(ISNUMBER($B$4),AND($B$4&gt;=1,$B$4&lt;=2958465,$B$4=INT($B$4)),FALSE)),"確認日を確認",IF(AND(IF(ISNUMBER(X187),AND(X187&gt;=1,X187&lt;=2958465,X187=INT(X187)),FALSE),X187&lt;=$B$4,IF(ISNUMBER(K187),X187&gt;=K187,FALSE),IF(ISNUMBER(P187),X187&gt;=P187,FALSE),ISNUMBER(AA187),AA187&gt;=0,ISNUMBER(G187),AA187&lt;=G187,AB187&lt;&gt;""),"完了",IF(ISBLANK(W187),"期限未入力",IF(NOT(IF(ISNUMBER(W187),AND(W187&gt;=1,W187&lt;=2958465,W187=INT(W187)),FALSE)),"期限を確認",IF(W187&lt;$B$4,"期限超過",IF(W187=$B$4,"本日期限","未完了")))))))</x:f>
      </x:c>
      <x:c r="AD187" s="22" t="str">
        <x:f>IF(COUNTA(A187:I187,K187:L187,N187:AB187)=0,"",IF(A187="","管理番号を入力",IF(COUNTIFS($A$12:$A$211,A187)&gt;1,"管理番号が重複",IF(AND(B187&lt;&gt;"原材料",B187&lt;&gt;"仕掛品",B187&lt;&gt;"製品",B187&lt;&gt;"補修用",B187&lt;&gt;"保留品",B187&lt;&gt;"受注生産用",B187&lt;&gt;"試作用",B187&lt;&gt;"顧客支給品",B187&lt;&gt;"その他"),"在庫区分を選択",IF(C187="","品番を入力",IF(D187="","品名・仕様を入力",IF(F187="","保管場所を入力",IF(ISBLANK(G187),"現有数量を入力",IF(NOT(AND(ISNUMBER(G187),G187&gt;=0)),"現有数量を確認",IF(H187="","単位を入力",IF(ISBLANK(I187),"在庫単価を入力",IF(NOT(AND(ISNUMBER(I187),I187&gt;=0)),"在庫単価を確認",IF(Y187="","単価の基準を入力",IF(NOT(ISNUMBER(M187)),"確認日・基準日を確認",IF(AND(L187&lt;&gt;"最終出庫日",L187&lt;&gt;"最終工程実績日",L187&lt;&gt;"最終出荷日",L187&lt;&gt;"最終引当解除日",L187&lt;&gt;"入庫日（未使用）",L187&lt;&gt;"製造指示日（暫定）",L187&lt;&gt;"作業票記録日（暫定）",L187&lt;&gt;"検査記録日（暫定）",L187&lt;&gt;"現物表示日（暫定）",L187&lt;&gt;"その他"),"基準日の種類を選択",IF(N187="","最終移動内容を入力",IF(AND(O187&lt;&gt;"見込み違い",O187&lt;&gt;"受注取消・失注",O187&lt;&gt;"設計変更",O187&lt;&gt;"仕様変更",O187&lt;&gt;"最小発注量",O187&lt;&gt;"発注過多",O187&lt;&gt;"工程停止",O187&lt;&gt;"不良・選別待ち",O187&lt;&gt;"余り材",O187&lt;&gt;"保管場所不明",O187&lt;&gt;"その他"),"滞留理由を選択",IF(AND(O187="その他",Z187=""),"その他の理由を補足",IF(P187="","現物確認日を入力",IF(NOT(IF(ISNUMBER(P187),AND(P187&gt;=1,P187&lt;=2958465,P187=INT(P187)),FALSE)),"現物確認日を確認",IF(P187&gt;$B$4,"現物確認日が未来",IF(AND(Q187&lt;&gt;"使用可",Q187&lt;&gt;"条件付き可",Q187&lt;&gt;"不可",Q187&lt;&gt;"要確認"),"品質・使用可否を選択",IF(R187="","需要見込みを入力（不明も可）",IF(AND(S187&lt;&gt;"保管継続",S187&lt;&gt;"発注停止",S187&lt;&gt;"優先使用",S187&lt;&gt;"転用",S187&lt;&gt;"再加工",S187&lt;&gt;"売却検討",S187&lt;&gt;"廃棄検討",S187&lt;&gt;"要調査"),"処置区分を選択",IF(T187="","処置案・使用条件を入力",IF(U187="","担当者を入力",IF(V187="","決裁者を入力",IF(ISBLANK(W187),"期限を入力",IF(NOT(IF(ISNUMBER(W187),AND(W187&gt;=1,W187&lt;=2958465,W187=INT(W187)),FALSE)),"期限を確認",IF(AND(NOT(ISBLANK(X187)),NOT(IF(ISNUMBER(X187),AND(X187&gt;=1,X187&lt;=2958465,X187=INT(X187)),FALSE))),"完了日を確認",IF(AND(NOT(ISBLANK(X187)),X187&gt;$B$4),"完了日が未来",IF(AND(NOT(ISBLANK(X187)),OR(ISBLANK(AA187),AB187="")),"完了時残数量・処置結果を入力",IF(AND(NOT(ISBLANK(X187)),NOT(AND(ISNUMBER(AA187),AA187&gt;=0,AA187&lt;=G187))),"完了時残数量を確認",IF(AND(NOT(ISBLANK(X187)),X187&lt;K187),"完了日が基準日より前",IF(AND(NOT(ISBLANK(X187)),X187&lt;P187),"完了日が現物確認日より前","")))))))))))))))))))))))))))))))))))</x:f>
      </x:c>
    </x:row>
    <x:row r="188" ht="30" customHeight="1">
      <x:c r="A188" s="29"/>
      <x:c r="B188" s="21"/>
      <x:c r="C188" s="29"/>
      <x:c r="D188" s="21"/>
      <x:c r="E188" s="29"/>
      <x:c r="F188" s="21"/>
      <x:c r="G188" s="24"/>
      <x:c r="H188" s="21"/>
      <x:c r="I188" s="24"/>
      <x:c r="J188" s="26" t="str">
        <x:f>IF(COUNTA(A188:I188,K188:L188,N188:AB188)=0,"",IF(OR(ISBLANK(G188),ISBLANK(I188)),"未入力",IF(AND(ISNUMBER(G188),ISNUMBER(I188),G188&gt;=0,I188&gt;=0),G188*I188,"数量・単価を確認")))</x:f>
      </x:c>
      <x:c r="K188" s="28"/>
      <x:c r="L188" s="21"/>
      <x:c r="M188" s="26" t="str">
        <x:f>IF(COUNTA(A188:I188,K188:L188,N188:AB188)=0,"",IF(ISBLANK(K188),"基準日未入力",IF(NOT(IF(ISNUMBER($B$4),AND($B$4&gt;=1,$B$4&lt;=2958465,$B$4=INT($B$4)),FALSE)),"確認日を確認",IF(NOT(IF(ISNUMBER(K188),AND(K188&gt;=1,K188&lt;=2958465,K188=INT(K188)),FALSE)),"基準日を確認",IF(K188&gt;$B$4,"基準日が未来",$B$4-K188)))))</x:f>
      </x:c>
      <x:c r="N188" s="21"/>
      <x:c r="O188" s="21"/>
      <x:c r="P188" s="28"/>
      <x:c r="Q188" s="21"/>
      <x:c r="R188" s="21"/>
      <x:c r="S188" s="21"/>
      <x:c r="T188" s="21"/>
      <x:c r="U188" s="21"/>
      <x:c r="V188" s="21"/>
      <x:c r="W188" s="28"/>
      <x:c r="X188" s="28"/>
      <x:c r="Y188" s="21"/>
      <x:c r="Z188" s="21"/>
      <x:c r="AA188" s="24"/>
      <x:c r="AB188" s="21"/>
      <x:c r="AC188" s="22" t="str">
        <x:f>IF(COUNTA(A188:I188,K188:L188,N188:AB188)=0,"",IF(NOT(IF(ISNUMBER($B$4),AND($B$4&gt;=1,$B$4&lt;=2958465,$B$4=INT($B$4)),FALSE)),"確認日を確認",IF(AND(IF(ISNUMBER(X188),AND(X188&gt;=1,X188&lt;=2958465,X188=INT(X188)),FALSE),X188&lt;=$B$4,IF(ISNUMBER(K188),X188&gt;=K188,FALSE),IF(ISNUMBER(P188),X188&gt;=P188,FALSE),ISNUMBER(AA188),AA188&gt;=0,ISNUMBER(G188),AA188&lt;=G188,AB188&lt;&gt;""),"完了",IF(ISBLANK(W188),"期限未入力",IF(NOT(IF(ISNUMBER(W188),AND(W188&gt;=1,W188&lt;=2958465,W188=INT(W188)),FALSE)),"期限を確認",IF(W188&lt;$B$4,"期限超過",IF(W188=$B$4,"本日期限","未完了")))))))</x:f>
      </x:c>
      <x:c r="AD188" s="22" t="str">
        <x:f>IF(COUNTA(A188:I188,K188:L188,N188:AB188)=0,"",IF(A188="","管理番号を入力",IF(COUNTIFS($A$12:$A$211,A188)&gt;1,"管理番号が重複",IF(AND(B188&lt;&gt;"原材料",B188&lt;&gt;"仕掛品",B188&lt;&gt;"製品",B188&lt;&gt;"補修用",B188&lt;&gt;"保留品",B188&lt;&gt;"受注生産用",B188&lt;&gt;"試作用",B188&lt;&gt;"顧客支給品",B188&lt;&gt;"その他"),"在庫区分を選択",IF(C188="","品番を入力",IF(D188="","品名・仕様を入力",IF(F188="","保管場所を入力",IF(ISBLANK(G188),"現有数量を入力",IF(NOT(AND(ISNUMBER(G188),G188&gt;=0)),"現有数量を確認",IF(H188="","単位を入力",IF(ISBLANK(I188),"在庫単価を入力",IF(NOT(AND(ISNUMBER(I188),I188&gt;=0)),"在庫単価を確認",IF(Y188="","単価の基準を入力",IF(NOT(ISNUMBER(M188)),"確認日・基準日を確認",IF(AND(L188&lt;&gt;"最終出庫日",L188&lt;&gt;"最終工程実績日",L188&lt;&gt;"最終出荷日",L188&lt;&gt;"最終引当解除日",L188&lt;&gt;"入庫日（未使用）",L188&lt;&gt;"製造指示日（暫定）",L188&lt;&gt;"作業票記録日（暫定）",L188&lt;&gt;"検査記録日（暫定）",L188&lt;&gt;"現物表示日（暫定）",L188&lt;&gt;"その他"),"基準日の種類を選択",IF(N188="","最終移動内容を入力",IF(AND(O188&lt;&gt;"見込み違い",O188&lt;&gt;"受注取消・失注",O188&lt;&gt;"設計変更",O188&lt;&gt;"仕様変更",O188&lt;&gt;"最小発注量",O188&lt;&gt;"発注過多",O188&lt;&gt;"工程停止",O188&lt;&gt;"不良・選別待ち",O188&lt;&gt;"余り材",O188&lt;&gt;"保管場所不明",O188&lt;&gt;"その他"),"滞留理由を選択",IF(AND(O188="その他",Z188=""),"その他の理由を補足",IF(P188="","現物確認日を入力",IF(NOT(IF(ISNUMBER(P188),AND(P188&gt;=1,P188&lt;=2958465,P188=INT(P188)),FALSE)),"現物確認日を確認",IF(P188&gt;$B$4,"現物確認日が未来",IF(AND(Q188&lt;&gt;"使用可",Q188&lt;&gt;"条件付き可",Q188&lt;&gt;"不可",Q188&lt;&gt;"要確認"),"品質・使用可否を選択",IF(R188="","需要見込みを入力（不明も可）",IF(AND(S188&lt;&gt;"保管継続",S188&lt;&gt;"発注停止",S188&lt;&gt;"優先使用",S188&lt;&gt;"転用",S188&lt;&gt;"再加工",S188&lt;&gt;"売却検討",S188&lt;&gt;"廃棄検討",S188&lt;&gt;"要調査"),"処置区分を選択",IF(T188="","処置案・使用条件を入力",IF(U188="","担当者を入力",IF(V188="","決裁者を入力",IF(ISBLANK(W188),"期限を入力",IF(NOT(IF(ISNUMBER(W188),AND(W188&gt;=1,W188&lt;=2958465,W188=INT(W188)),FALSE)),"期限を確認",IF(AND(NOT(ISBLANK(X188)),NOT(IF(ISNUMBER(X188),AND(X188&gt;=1,X188&lt;=2958465,X188=INT(X188)),FALSE))),"完了日を確認",IF(AND(NOT(ISBLANK(X188)),X188&gt;$B$4),"完了日が未来",IF(AND(NOT(ISBLANK(X188)),OR(ISBLANK(AA188),AB188="")),"完了時残数量・処置結果を入力",IF(AND(NOT(ISBLANK(X188)),NOT(AND(ISNUMBER(AA188),AA188&gt;=0,AA188&lt;=G188))),"完了時残数量を確認",IF(AND(NOT(ISBLANK(X188)),X188&lt;K188),"完了日が基準日より前",IF(AND(NOT(ISBLANK(X188)),X188&lt;P188),"完了日が現物確認日より前","")))))))))))))))))))))))))))))))))))</x:f>
      </x:c>
    </x:row>
    <x:row r="189" ht="30" customHeight="1">
      <x:c r="A189" s="29"/>
      <x:c r="B189" s="21"/>
      <x:c r="C189" s="29"/>
      <x:c r="D189" s="21"/>
      <x:c r="E189" s="29"/>
      <x:c r="F189" s="21"/>
      <x:c r="G189" s="24"/>
      <x:c r="H189" s="21"/>
      <x:c r="I189" s="24"/>
      <x:c r="J189" s="26" t="str">
        <x:f>IF(COUNTA(A189:I189,K189:L189,N189:AB189)=0,"",IF(OR(ISBLANK(G189),ISBLANK(I189)),"未入力",IF(AND(ISNUMBER(G189),ISNUMBER(I189),G189&gt;=0,I189&gt;=0),G189*I189,"数量・単価を確認")))</x:f>
      </x:c>
      <x:c r="K189" s="28"/>
      <x:c r="L189" s="21"/>
      <x:c r="M189" s="26" t="str">
        <x:f>IF(COUNTA(A189:I189,K189:L189,N189:AB189)=0,"",IF(ISBLANK(K189),"基準日未入力",IF(NOT(IF(ISNUMBER($B$4),AND($B$4&gt;=1,$B$4&lt;=2958465,$B$4=INT($B$4)),FALSE)),"確認日を確認",IF(NOT(IF(ISNUMBER(K189),AND(K189&gt;=1,K189&lt;=2958465,K189=INT(K189)),FALSE)),"基準日を確認",IF(K189&gt;$B$4,"基準日が未来",$B$4-K189)))))</x:f>
      </x:c>
      <x:c r="N189" s="21"/>
      <x:c r="O189" s="21"/>
      <x:c r="P189" s="28"/>
      <x:c r="Q189" s="21"/>
      <x:c r="R189" s="21"/>
      <x:c r="S189" s="21"/>
      <x:c r="T189" s="21"/>
      <x:c r="U189" s="21"/>
      <x:c r="V189" s="21"/>
      <x:c r="W189" s="28"/>
      <x:c r="X189" s="28"/>
      <x:c r="Y189" s="21"/>
      <x:c r="Z189" s="21"/>
      <x:c r="AA189" s="24"/>
      <x:c r="AB189" s="21"/>
      <x:c r="AC189" s="22" t="str">
        <x:f>IF(COUNTA(A189:I189,K189:L189,N189:AB189)=0,"",IF(NOT(IF(ISNUMBER($B$4),AND($B$4&gt;=1,$B$4&lt;=2958465,$B$4=INT($B$4)),FALSE)),"確認日を確認",IF(AND(IF(ISNUMBER(X189),AND(X189&gt;=1,X189&lt;=2958465,X189=INT(X189)),FALSE),X189&lt;=$B$4,IF(ISNUMBER(K189),X189&gt;=K189,FALSE),IF(ISNUMBER(P189),X189&gt;=P189,FALSE),ISNUMBER(AA189),AA189&gt;=0,ISNUMBER(G189),AA189&lt;=G189,AB189&lt;&gt;""),"完了",IF(ISBLANK(W189),"期限未入力",IF(NOT(IF(ISNUMBER(W189),AND(W189&gt;=1,W189&lt;=2958465,W189=INT(W189)),FALSE)),"期限を確認",IF(W189&lt;$B$4,"期限超過",IF(W189=$B$4,"本日期限","未完了")))))))</x:f>
      </x:c>
      <x:c r="AD189" s="22" t="str">
        <x:f>IF(COUNTA(A189:I189,K189:L189,N189:AB189)=0,"",IF(A189="","管理番号を入力",IF(COUNTIFS($A$12:$A$211,A189)&gt;1,"管理番号が重複",IF(AND(B189&lt;&gt;"原材料",B189&lt;&gt;"仕掛品",B189&lt;&gt;"製品",B189&lt;&gt;"補修用",B189&lt;&gt;"保留品",B189&lt;&gt;"受注生産用",B189&lt;&gt;"試作用",B189&lt;&gt;"顧客支給品",B189&lt;&gt;"その他"),"在庫区分を選択",IF(C189="","品番を入力",IF(D189="","品名・仕様を入力",IF(F189="","保管場所を入力",IF(ISBLANK(G189),"現有数量を入力",IF(NOT(AND(ISNUMBER(G189),G189&gt;=0)),"現有数量を確認",IF(H189="","単位を入力",IF(ISBLANK(I189),"在庫単価を入力",IF(NOT(AND(ISNUMBER(I189),I189&gt;=0)),"在庫単価を確認",IF(Y189="","単価の基準を入力",IF(NOT(ISNUMBER(M189)),"確認日・基準日を確認",IF(AND(L189&lt;&gt;"最終出庫日",L189&lt;&gt;"最終工程実績日",L189&lt;&gt;"最終出荷日",L189&lt;&gt;"最終引当解除日",L189&lt;&gt;"入庫日（未使用）",L189&lt;&gt;"製造指示日（暫定）",L189&lt;&gt;"作業票記録日（暫定）",L189&lt;&gt;"検査記録日（暫定）",L189&lt;&gt;"現物表示日（暫定）",L189&lt;&gt;"その他"),"基準日の種類を選択",IF(N189="","最終移動内容を入力",IF(AND(O189&lt;&gt;"見込み違い",O189&lt;&gt;"受注取消・失注",O189&lt;&gt;"設計変更",O189&lt;&gt;"仕様変更",O189&lt;&gt;"最小発注量",O189&lt;&gt;"発注過多",O189&lt;&gt;"工程停止",O189&lt;&gt;"不良・選別待ち",O189&lt;&gt;"余り材",O189&lt;&gt;"保管場所不明",O189&lt;&gt;"その他"),"滞留理由を選択",IF(AND(O189="その他",Z189=""),"その他の理由を補足",IF(P189="","現物確認日を入力",IF(NOT(IF(ISNUMBER(P189),AND(P189&gt;=1,P189&lt;=2958465,P189=INT(P189)),FALSE)),"現物確認日を確認",IF(P189&gt;$B$4,"現物確認日が未来",IF(AND(Q189&lt;&gt;"使用可",Q189&lt;&gt;"条件付き可",Q189&lt;&gt;"不可",Q189&lt;&gt;"要確認"),"品質・使用可否を選択",IF(R189="","需要見込みを入力（不明も可）",IF(AND(S189&lt;&gt;"保管継続",S189&lt;&gt;"発注停止",S189&lt;&gt;"優先使用",S189&lt;&gt;"転用",S189&lt;&gt;"再加工",S189&lt;&gt;"売却検討",S189&lt;&gt;"廃棄検討",S189&lt;&gt;"要調査"),"処置区分を選択",IF(T189="","処置案・使用条件を入力",IF(U189="","担当者を入力",IF(V189="","決裁者を入力",IF(ISBLANK(W189),"期限を入力",IF(NOT(IF(ISNUMBER(W189),AND(W189&gt;=1,W189&lt;=2958465,W189=INT(W189)),FALSE)),"期限を確認",IF(AND(NOT(ISBLANK(X189)),NOT(IF(ISNUMBER(X189),AND(X189&gt;=1,X189&lt;=2958465,X189=INT(X189)),FALSE))),"完了日を確認",IF(AND(NOT(ISBLANK(X189)),X189&gt;$B$4),"完了日が未来",IF(AND(NOT(ISBLANK(X189)),OR(ISBLANK(AA189),AB189="")),"完了時残数量・処置結果を入力",IF(AND(NOT(ISBLANK(X189)),NOT(AND(ISNUMBER(AA189),AA189&gt;=0,AA189&lt;=G189))),"完了時残数量を確認",IF(AND(NOT(ISBLANK(X189)),X189&lt;K189),"完了日が基準日より前",IF(AND(NOT(ISBLANK(X189)),X189&lt;P189),"完了日が現物確認日より前","")))))))))))))))))))))))))))))))))))</x:f>
      </x:c>
    </x:row>
    <x:row r="190" ht="30" customHeight="1">
      <x:c r="A190" s="29"/>
      <x:c r="B190" s="21"/>
      <x:c r="C190" s="29"/>
      <x:c r="D190" s="21"/>
      <x:c r="E190" s="29"/>
      <x:c r="F190" s="21"/>
      <x:c r="G190" s="24"/>
      <x:c r="H190" s="21"/>
      <x:c r="I190" s="24"/>
      <x:c r="J190" s="26" t="str">
        <x:f>IF(COUNTA(A190:I190,K190:L190,N190:AB190)=0,"",IF(OR(ISBLANK(G190),ISBLANK(I190)),"未入力",IF(AND(ISNUMBER(G190),ISNUMBER(I190),G190&gt;=0,I190&gt;=0),G190*I190,"数量・単価を確認")))</x:f>
      </x:c>
      <x:c r="K190" s="28"/>
      <x:c r="L190" s="21"/>
      <x:c r="M190" s="26" t="str">
        <x:f>IF(COUNTA(A190:I190,K190:L190,N190:AB190)=0,"",IF(ISBLANK(K190),"基準日未入力",IF(NOT(IF(ISNUMBER($B$4),AND($B$4&gt;=1,$B$4&lt;=2958465,$B$4=INT($B$4)),FALSE)),"確認日を確認",IF(NOT(IF(ISNUMBER(K190),AND(K190&gt;=1,K190&lt;=2958465,K190=INT(K190)),FALSE)),"基準日を確認",IF(K190&gt;$B$4,"基準日が未来",$B$4-K190)))))</x:f>
      </x:c>
      <x:c r="N190" s="21"/>
      <x:c r="O190" s="21"/>
      <x:c r="P190" s="28"/>
      <x:c r="Q190" s="21"/>
      <x:c r="R190" s="21"/>
      <x:c r="S190" s="21"/>
      <x:c r="T190" s="21"/>
      <x:c r="U190" s="21"/>
      <x:c r="V190" s="21"/>
      <x:c r="W190" s="28"/>
      <x:c r="X190" s="28"/>
      <x:c r="Y190" s="21"/>
      <x:c r="Z190" s="21"/>
      <x:c r="AA190" s="24"/>
      <x:c r="AB190" s="21"/>
      <x:c r="AC190" s="22" t="str">
        <x:f>IF(COUNTA(A190:I190,K190:L190,N190:AB190)=0,"",IF(NOT(IF(ISNUMBER($B$4),AND($B$4&gt;=1,$B$4&lt;=2958465,$B$4=INT($B$4)),FALSE)),"確認日を確認",IF(AND(IF(ISNUMBER(X190),AND(X190&gt;=1,X190&lt;=2958465,X190=INT(X190)),FALSE),X190&lt;=$B$4,IF(ISNUMBER(K190),X190&gt;=K190,FALSE),IF(ISNUMBER(P190),X190&gt;=P190,FALSE),ISNUMBER(AA190),AA190&gt;=0,ISNUMBER(G190),AA190&lt;=G190,AB190&lt;&gt;""),"完了",IF(ISBLANK(W190),"期限未入力",IF(NOT(IF(ISNUMBER(W190),AND(W190&gt;=1,W190&lt;=2958465,W190=INT(W190)),FALSE)),"期限を確認",IF(W190&lt;$B$4,"期限超過",IF(W190=$B$4,"本日期限","未完了")))))))</x:f>
      </x:c>
      <x:c r="AD190" s="22" t="str">
        <x:f>IF(COUNTA(A190:I190,K190:L190,N190:AB190)=0,"",IF(A190="","管理番号を入力",IF(COUNTIFS($A$12:$A$211,A190)&gt;1,"管理番号が重複",IF(AND(B190&lt;&gt;"原材料",B190&lt;&gt;"仕掛品",B190&lt;&gt;"製品",B190&lt;&gt;"補修用",B190&lt;&gt;"保留品",B190&lt;&gt;"受注生産用",B190&lt;&gt;"試作用",B190&lt;&gt;"顧客支給品",B190&lt;&gt;"その他"),"在庫区分を選択",IF(C190="","品番を入力",IF(D190="","品名・仕様を入力",IF(F190="","保管場所を入力",IF(ISBLANK(G190),"現有数量を入力",IF(NOT(AND(ISNUMBER(G190),G190&gt;=0)),"現有数量を確認",IF(H190="","単位を入力",IF(ISBLANK(I190),"在庫単価を入力",IF(NOT(AND(ISNUMBER(I190),I190&gt;=0)),"在庫単価を確認",IF(Y190="","単価の基準を入力",IF(NOT(ISNUMBER(M190)),"確認日・基準日を確認",IF(AND(L190&lt;&gt;"最終出庫日",L190&lt;&gt;"最終工程実績日",L190&lt;&gt;"最終出荷日",L190&lt;&gt;"最終引当解除日",L190&lt;&gt;"入庫日（未使用）",L190&lt;&gt;"製造指示日（暫定）",L190&lt;&gt;"作業票記録日（暫定）",L190&lt;&gt;"検査記録日（暫定）",L190&lt;&gt;"現物表示日（暫定）",L190&lt;&gt;"その他"),"基準日の種類を選択",IF(N190="","最終移動内容を入力",IF(AND(O190&lt;&gt;"見込み違い",O190&lt;&gt;"受注取消・失注",O190&lt;&gt;"設計変更",O190&lt;&gt;"仕様変更",O190&lt;&gt;"最小発注量",O190&lt;&gt;"発注過多",O190&lt;&gt;"工程停止",O190&lt;&gt;"不良・選別待ち",O190&lt;&gt;"余り材",O190&lt;&gt;"保管場所不明",O190&lt;&gt;"その他"),"滞留理由を選択",IF(AND(O190="その他",Z190=""),"その他の理由を補足",IF(P190="","現物確認日を入力",IF(NOT(IF(ISNUMBER(P190),AND(P190&gt;=1,P190&lt;=2958465,P190=INT(P190)),FALSE)),"現物確認日を確認",IF(P190&gt;$B$4,"現物確認日が未来",IF(AND(Q190&lt;&gt;"使用可",Q190&lt;&gt;"条件付き可",Q190&lt;&gt;"不可",Q190&lt;&gt;"要確認"),"品質・使用可否を選択",IF(R190="","需要見込みを入力（不明も可）",IF(AND(S190&lt;&gt;"保管継続",S190&lt;&gt;"発注停止",S190&lt;&gt;"優先使用",S190&lt;&gt;"転用",S190&lt;&gt;"再加工",S190&lt;&gt;"売却検討",S190&lt;&gt;"廃棄検討",S190&lt;&gt;"要調査"),"処置区分を選択",IF(T190="","処置案・使用条件を入力",IF(U190="","担当者を入力",IF(V190="","決裁者を入力",IF(ISBLANK(W190),"期限を入力",IF(NOT(IF(ISNUMBER(W190),AND(W190&gt;=1,W190&lt;=2958465,W190=INT(W190)),FALSE)),"期限を確認",IF(AND(NOT(ISBLANK(X190)),NOT(IF(ISNUMBER(X190),AND(X190&gt;=1,X190&lt;=2958465,X190=INT(X190)),FALSE))),"完了日を確認",IF(AND(NOT(ISBLANK(X190)),X190&gt;$B$4),"完了日が未来",IF(AND(NOT(ISBLANK(X190)),OR(ISBLANK(AA190),AB190="")),"完了時残数量・処置結果を入力",IF(AND(NOT(ISBLANK(X190)),NOT(AND(ISNUMBER(AA190),AA190&gt;=0,AA190&lt;=G190))),"完了時残数量を確認",IF(AND(NOT(ISBLANK(X190)),X190&lt;K190),"完了日が基準日より前",IF(AND(NOT(ISBLANK(X190)),X190&lt;P190),"完了日が現物確認日より前","")))))))))))))))))))))))))))))))))))</x:f>
      </x:c>
    </x:row>
    <x:row r="191" ht="30" customHeight="1">
      <x:c r="A191" s="29"/>
      <x:c r="B191" s="21"/>
      <x:c r="C191" s="29"/>
      <x:c r="D191" s="21"/>
      <x:c r="E191" s="29"/>
      <x:c r="F191" s="21"/>
      <x:c r="G191" s="24"/>
      <x:c r="H191" s="21"/>
      <x:c r="I191" s="24"/>
      <x:c r="J191" s="26" t="str">
        <x:f>IF(COUNTA(A191:I191,K191:L191,N191:AB191)=0,"",IF(OR(ISBLANK(G191),ISBLANK(I191)),"未入力",IF(AND(ISNUMBER(G191),ISNUMBER(I191),G191&gt;=0,I191&gt;=0),G191*I191,"数量・単価を確認")))</x:f>
      </x:c>
      <x:c r="K191" s="28"/>
      <x:c r="L191" s="21"/>
      <x:c r="M191" s="26" t="str">
        <x:f>IF(COUNTA(A191:I191,K191:L191,N191:AB191)=0,"",IF(ISBLANK(K191),"基準日未入力",IF(NOT(IF(ISNUMBER($B$4),AND($B$4&gt;=1,$B$4&lt;=2958465,$B$4=INT($B$4)),FALSE)),"確認日を確認",IF(NOT(IF(ISNUMBER(K191),AND(K191&gt;=1,K191&lt;=2958465,K191=INT(K191)),FALSE)),"基準日を確認",IF(K191&gt;$B$4,"基準日が未来",$B$4-K191)))))</x:f>
      </x:c>
      <x:c r="N191" s="21"/>
      <x:c r="O191" s="21"/>
      <x:c r="P191" s="28"/>
      <x:c r="Q191" s="21"/>
      <x:c r="R191" s="21"/>
      <x:c r="S191" s="21"/>
      <x:c r="T191" s="21"/>
      <x:c r="U191" s="21"/>
      <x:c r="V191" s="21"/>
      <x:c r="W191" s="28"/>
      <x:c r="X191" s="28"/>
      <x:c r="Y191" s="21"/>
      <x:c r="Z191" s="21"/>
      <x:c r="AA191" s="24"/>
      <x:c r="AB191" s="21"/>
      <x:c r="AC191" s="22" t="str">
        <x:f>IF(COUNTA(A191:I191,K191:L191,N191:AB191)=0,"",IF(NOT(IF(ISNUMBER($B$4),AND($B$4&gt;=1,$B$4&lt;=2958465,$B$4=INT($B$4)),FALSE)),"確認日を確認",IF(AND(IF(ISNUMBER(X191),AND(X191&gt;=1,X191&lt;=2958465,X191=INT(X191)),FALSE),X191&lt;=$B$4,IF(ISNUMBER(K191),X191&gt;=K191,FALSE),IF(ISNUMBER(P191),X191&gt;=P191,FALSE),ISNUMBER(AA191),AA191&gt;=0,ISNUMBER(G191),AA191&lt;=G191,AB191&lt;&gt;""),"完了",IF(ISBLANK(W191),"期限未入力",IF(NOT(IF(ISNUMBER(W191),AND(W191&gt;=1,W191&lt;=2958465,W191=INT(W191)),FALSE)),"期限を確認",IF(W191&lt;$B$4,"期限超過",IF(W191=$B$4,"本日期限","未完了")))))))</x:f>
      </x:c>
      <x:c r="AD191" s="22" t="str">
        <x:f>IF(COUNTA(A191:I191,K191:L191,N191:AB191)=0,"",IF(A191="","管理番号を入力",IF(COUNTIFS($A$12:$A$211,A191)&gt;1,"管理番号が重複",IF(AND(B191&lt;&gt;"原材料",B191&lt;&gt;"仕掛品",B191&lt;&gt;"製品",B191&lt;&gt;"補修用",B191&lt;&gt;"保留品",B191&lt;&gt;"受注生産用",B191&lt;&gt;"試作用",B191&lt;&gt;"顧客支給品",B191&lt;&gt;"その他"),"在庫区分を選択",IF(C191="","品番を入力",IF(D191="","品名・仕様を入力",IF(F191="","保管場所を入力",IF(ISBLANK(G191),"現有数量を入力",IF(NOT(AND(ISNUMBER(G191),G191&gt;=0)),"現有数量を確認",IF(H191="","単位を入力",IF(ISBLANK(I191),"在庫単価を入力",IF(NOT(AND(ISNUMBER(I191),I191&gt;=0)),"在庫単価を確認",IF(Y191="","単価の基準を入力",IF(NOT(ISNUMBER(M191)),"確認日・基準日を確認",IF(AND(L191&lt;&gt;"最終出庫日",L191&lt;&gt;"最終工程実績日",L191&lt;&gt;"最終出荷日",L191&lt;&gt;"最終引当解除日",L191&lt;&gt;"入庫日（未使用）",L191&lt;&gt;"製造指示日（暫定）",L191&lt;&gt;"作業票記録日（暫定）",L191&lt;&gt;"検査記録日（暫定）",L191&lt;&gt;"現物表示日（暫定）",L191&lt;&gt;"その他"),"基準日の種類を選択",IF(N191="","最終移動内容を入力",IF(AND(O191&lt;&gt;"見込み違い",O191&lt;&gt;"受注取消・失注",O191&lt;&gt;"設計変更",O191&lt;&gt;"仕様変更",O191&lt;&gt;"最小発注量",O191&lt;&gt;"発注過多",O191&lt;&gt;"工程停止",O191&lt;&gt;"不良・選別待ち",O191&lt;&gt;"余り材",O191&lt;&gt;"保管場所不明",O191&lt;&gt;"その他"),"滞留理由を選択",IF(AND(O191="その他",Z191=""),"その他の理由を補足",IF(P191="","現物確認日を入力",IF(NOT(IF(ISNUMBER(P191),AND(P191&gt;=1,P191&lt;=2958465,P191=INT(P191)),FALSE)),"現物確認日を確認",IF(P191&gt;$B$4,"現物確認日が未来",IF(AND(Q191&lt;&gt;"使用可",Q191&lt;&gt;"条件付き可",Q191&lt;&gt;"不可",Q191&lt;&gt;"要確認"),"品質・使用可否を選択",IF(R191="","需要見込みを入力（不明も可）",IF(AND(S191&lt;&gt;"保管継続",S191&lt;&gt;"発注停止",S191&lt;&gt;"優先使用",S191&lt;&gt;"転用",S191&lt;&gt;"再加工",S191&lt;&gt;"売却検討",S191&lt;&gt;"廃棄検討",S191&lt;&gt;"要調査"),"処置区分を選択",IF(T191="","処置案・使用条件を入力",IF(U191="","担当者を入力",IF(V191="","決裁者を入力",IF(ISBLANK(W191),"期限を入力",IF(NOT(IF(ISNUMBER(W191),AND(W191&gt;=1,W191&lt;=2958465,W191=INT(W191)),FALSE)),"期限を確認",IF(AND(NOT(ISBLANK(X191)),NOT(IF(ISNUMBER(X191),AND(X191&gt;=1,X191&lt;=2958465,X191=INT(X191)),FALSE))),"完了日を確認",IF(AND(NOT(ISBLANK(X191)),X191&gt;$B$4),"完了日が未来",IF(AND(NOT(ISBLANK(X191)),OR(ISBLANK(AA191),AB191="")),"完了時残数量・処置結果を入力",IF(AND(NOT(ISBLANK(X191)),NOT(AND(ISNUMBER(AA191),AA191&gt;=0,AA191&lt;=G191))),"完了時残数量を確認",IF(AND(NOT(ISBLANK(X191)),X191&lt;K191),"完了日が基準日より前",IF(AND(NOT(ISBLANK(X191)),X191&lt;P191),"完了日が現物確認日より前","")))))))))))))))))))))))))))))))))))</x:f>
      </x:c>
    </x:row>
    <x:row r="192" ht="30" customHeight="1">
      <x:c r="A192" s="29"/>
      <x:c r="B192" s="21"/>
      <x:c r="C192" s="29"/>
      <x:c r="D192" s="21"/>
      <x:c r="E192" s="29"/>
      <x:c r="F192" s="21"/>
      <x:c r="G192" s="24"/>
      <x:c r="H192" s="21"/>
      <x:c r="I192" s="24"/>
      <x:c r="J192" s="26" t="str">
        <x:f>IF(COUNTA(A192:I192,K192:L192,N192:AB192)=0,"",IF(OR(ISBLANK(G192),ISBLANK(I192)),"未入力",IF(AND(ISNUMBER(G192),ISNUMBER(I192),G192&gt;=0,I192&gt;=0),G192*I192,"数量・単価を確認")))</x:f>
      </x:c>
      <x:c r="K192" s="28"/>
      <x:c r="L192" s="21"/>
      <x:c r="M192" s="26" t="str">
        <x:f>IF(COUNTA(A192:I192,K192:L192,N192:AB192)=0,"",IF(ISBLANK(K192),"基準日未入力",IF(NOT(IF(ISNUMBER($B$4),AND($B$4&gt;=1,$B$4&lt;=2958465,$B$4=INT($B$4)),FALSE)),"確認日を確認",IF(NOT(IF(ISNUMBER(K192),AND(K192&gt;=1,K192&lt;=2958465,K192=INT(K192)),FALSE)),"基準日を確認",IF(K192&gt;$B$4,"基準日が未来",$B$4-K192)))))</x:f>
      </x:c>
      <x:c r="N192" s="21"/>
      <x:c r="O192" s="21"/>
      <x:c r="P192" s="28"/>
      <x:c r="Q192" s="21"/>
      <x:c r="R192" s="21"/>
      <x:c r="S192" s="21"/>
      <x:c r="T192" s="21"/>
      <x:c r="U192" s="21"/>
      <x:c r="V192" s="21"/>
      <x:c r="W192" s="28"/>
      <x:c r="X192" s="28"/>
      <x:c r="Y192" s="21"/>
      <x:c r="Z192" s="21"/>
      <x:c r="AA192" s="24"/>
      <x:c r="AB192" s="21"/>
      <x:c r="AC192" s="22" t="str">
        <x:f>IF(COUNTA(A192:I192,K192:L192,N192:AB192)=0,"",IF(NOT(IF(ISNUMBER($B$4),AND($B$4&gt;=1,$B$4&lt;=2958465,$B$4=INT($B$4)),FALSE)),"確認日を確認",IF(AND(IF(ISNUMBER(X192),AND(X192&gt;=1,X192&lt;=2958465,X192=INT(X192)),FALSE),X192&lt;=$B$4,IF(ISNUMBER(K192),X192&gt;=K192,FALSE),IF(ISNUMBER(P192),X192&gt;=P192,FALSE),ISNUMBER(AA192),AA192&gt;=0,ISNUMBER(G192),AA192&lt;=G192,AB192&lt;&gt;""),"完了",IF(ISBLANK(W192),"期限未入力",IF(NOT(IF(ISNUMBER(W192),AND(W192&gt;=1,W192&lt;=2958465,W192=INT(W192)),FALSE)),"期限を確認",IF(W192&lt;$B$4,"期限超過",IF(W192=$B$4,"本日期限","未完了")))))))</x:f>
      </x:c>
      <x:c r="AD192" s="22" t="str">
        <x:f>IF(COUNTA(A192:I192,K192:L192,N192:AB192)=0,"",IF(A192="","管理番号を入力",IF(COUNTIFS($A$12:$A$211,A192)&gt;1,"管理番号が重複",IF(AND(B192&lt;&gt;"原材料",B192&lt;&gt;"仕掛品",B192&lt;&gt;"製品",B192&lt;&gt;"補修用",B192&lt;&gt;"保留品",B192&lt;&gt;"受注生産用",B192&lt;&gt;"試作用",B192&lt;&gt;"顧客支給品",B192&lt;&gt;"その他"),"在庫区分を選択",IF(C192="","品番を入力",IF(D192="","品名・仕様を入力",IF(F192="","保管場所を入力",IF(ISBLANK(G192),"現有数量を入力",IF(NOT(AND(ISNUMBER(G192),G192&gt;=0)),"現有数量を確認",IF(H192="","単位を入力",IF(ISBLANK(I192),"在庫単価を入力",IF(NOT(AND(ISNUMBER(I192),I192&gt;=0)),"在庫単価を確認",IF(Y192="","単価の基準を入力",IF(NOT(ISNUMBER(M192)),"確認日・基準日を確認",IF(AND(L192&lt;&gt;"最終出庫日",L192&lt;&gt;"最終工程実績日",L192&lt;&gt;"最終出荷日",L192&lt;&gt;"最終引当解除日",L192&lt;&gt;"入庫日（未使用）",L192&lt;&gt;"製造指示日（暫定）",L192&lt;&gt;"作業票記録日（暫定）",L192&lt;&gt;"検査記録日（暫定）",L192&lt;&gt;"現物表示日（暫定）",L192&lt;&gt;"その他"),"基準日の種類を選択",IF(N192="","最終移動内容を入力",IF(AND(O192&lt;&gt;"見込み違い",O192&lt;&gt;"受注取消・失注",O192&lt;&gt;"設計変更",O192&lt;&gt;"仕様変更",O192&lt;&gt;"最小発注量",O192&lt;&gt;"発注過多",O192&lt;&gt;"工程停止",O192&lt;&gt;"不良・選別待ち",O192&lt;&gt;"余り材",O192&lt;&gt;"保管場所不明",O192&lt;&gt;"その他"),"滞留理由を選択",IF(AND(O192="その他",Z192=""),"その他の理由を補足",IF(P192="","現物確認日を入力",IF(NOT(IF(ISNUMBER(P192),AND(P192&gt;=1,P192&lt;=2958465,P192=INT(P192)),FALSE)),"現物確認日を確認",IF(P192&gt;$B$4,"現物確認日が未来",IF(AND(Q192&lt;&gt;"使用可",Q192&lt;&gt;"条件付き可",Q192&lt;&gt;"不可",Q192&lt;&gt;"要確認"),"品質・使用可否を選択",IF(R192="","需要見込みを入力（不明も可）",IF(AND(S192&lt;&gt;"保管継続",S192&lt;&gt;"発注停止",S192&lt;&gt;"優先使用",S192&lt;&gt;"転用",S192&lt;&gt;"再加工",S192&lt;&gt;"売却検討",S192&lt;&gt;"廃棄検討",S192&lt;&gt;"要調査"),"処置区分を選択",IF(T192="","処置案・使用条件を入力",IF(U192="","担当者を入力",IF(V192="","決裁者を入力",IF(ISBLANK(W192),"期限を入力",IF(NOT(IF(ISNUMBER(W192),AND(W192&gt;=1,W192&lt;=2958465,W192=INT(W192)),FALSE)),"期限を確認",IF(AND(NOT(ISBLANK(X192)),NOT(IF(ISNUMBER(X192),AND(X192&gt;=1,X192&lt;=2958465,X192=INT(X192)),FALSE))),"完了日を確認",IF(AND(NOT(ISBLANK(X192)),X192&gt;$B$4),"完了日が未来",IF(AND(NOT(ISBLANK(X192)),OR(ISBLANK(AA192),AB192="")),"完了時残数量・処置結果を入力",IF(AND(NOT(ISBLANK(X192)),NOT(AND(ISNUMBER(AA192),AA192&gt;=0,AA192&lt;=G192))),"完了時残数量を確認",IF(AND(NOT(ISBLANK(X192)),X192&lt;K192),"完了日が基準日より前",IF(AND(NOT(ISBLANK(X192)),X192&lt;P192),"完了日が現物確認日より前","")))))))))))))))))))))))))))))))))))</x:f>
      </x:c>
    </x:row>
    <x:row r="193" ht="30" customHeight="1">
      <x:c r="A193" s="29"/>
      <x:c r="B193" s="21"/>
      <x:c r="C193" s="29"/>
      <x:c r="D193" s="21"/>
      <x:c r="E193" s="29"/>
      <x:c r="F193" s="21"/>
      <x:c r="G193" s="24"/>
      <x:c r="H193" s="21"/>
      <x:c r="I193" s="24"/>
      <x:c r="J193" s="26" t="str">
        <x:f>IF(COUNTA(A193:I193,K193:L193,N193:AB193)=0,"",IF(OR(ISBLANK(G193),ISBLANK(I193)),"未入力",IF(AND(ISNUMBER(G193),ISNUMBER(I193),G193&gt;=0,I193&gt;=0),G193*I193,"数量・単価を確認")))</x:f>
      </x:c>
      <x:c r="K193" s="28"/>
      <x:c r="L193" s="21"/>
      <x:c r="M193" s="26" t="str">
        <x:f>IF(COUNTA(A193:I193,K193:L193,N193:AB193)=0,"",IF(ISBLANK(K193),"基準日未入力",IF(NOT(IF(ISNUMBER($B$4),AND($B$4&gt;=1,$B$4&lt;=2958465,$B$4=INT($B$4)),FALSE)),"確認日を確認",IF(NOT(IF(ISNUMBER(K193),AND(K193&gt;=1,K193&lt;=2958465,K193=INT(K193)),FALSE)),"基準日を確認",IF(K193&gt;$B$4,"基準日が未来",$B$4-K193)))))</x:f>
      </x:c>
      <x:c r="N193" s="21"/>
      <x:c r="O193" s="21"/>
      <x:c r="P193" s="28"/>
      <x:c r="Q193" s="21"/>
      <x:c r="R193" s="21"/>
      <x:c r="S193" s="21"/>
      <x:c r="T193" s="21"/>
      <x:c r="U193" s="21"/>
      <x:c r="V193" s="21"/>
      <x:c r="W193" s="28"/>
      <x:c r="X193" s="28"/>
      <x:c r="Y193" s="21"/>
      <x:c r="Z193" s="21"/>
      <x:c r="AA193" s="24"/>
      <x:c r="AB193" s="21"/>
      <x:c r="AC193" s="22" t="str">
        <x:f>IF(COUNTA(A193:I193,K193:L193,N193:AB193)=0,"",IF(NOT(IF(ISNUMBER($B$4),AND($B$4&gt;=1,$B$4&lt;=2958465,$B$4=INT($B$4)),FALSE)),"確認日を確認",IF(AND(IF(ISNUMBER(X193),AND(X193&gt;=1,X193&lt;=2958465,X193=INT(X193)),FALSE),X193&lt;=$B$4,IF(ISNUMBER(K193),X193&gt;=K193,FALSE),IF(ISNUMBER(P193),X193&gt;=P193,FALSE),ISNUMBER(AA193),AA193&gt;=0,ISNUMBER(G193),AA193&lt;=G193,AB193&lt;&gt;""),"完了",IF(ISBLANK(W193),"期限未入力",IF(NOT(IF(ISNUMBER(W193),AND(W193&gt;=1,W193&lt;=2958465,W193=INT(W193)),FALSE)),"期限を確認",IF(W193&lt;$B$4,"期限超過",IF(W193=$B$4,"本日期限","未完了")))))))</x:f>
      </x:c>
      <x:c r="AD193" s="22" t="str">
        <x:f>IF(COUNTA(A193:I193,K193:L193,N193:AB193)=0,"",IF(A193="","管理番号を入力",IF(COUNTIFS($A$12:$A$211,A193)&gt;1,"管理番号が重複",IF(AND(B193&lt;&gt;"原材料",B193&lt;&gt;"仕掛品",B193&lt;&gt;"製品",B193&lt;&gt;"補修用",B193&lt;&gt;"保留品",B193&lt;&gt;"受注生産用",B193&lt;&gt;"試作用",B193&lt;&gt;"顧客支給品",B193&lt;&gt;"その他"),"在庫区分を選択",IF(C193="","品番を入力",IF(D193="","品名・仕様を入力",IF(F193="","保管場所を入力",IF(ISBLANK(G193),"現有数量を入力",IF(NOT(AND(ISNUMBER(G193),G193&gt;=0)),"現有数量を確認",IF(H193="","単位を入力",IF(ISBLANK(I193),"在庫単価を入力",IF(NOT(AND(ISNUMBER(I193),I193&gt;=0)),"在庫単価を確認",IF(Y193="","単価の基準を入力",IF(NOT(ISNUMBER(M193)),"確認日・基準日を確認",IF(AND(L193&lt;&gt;"最終出庫日",L193&lt;&gt;"最終工程実績日",L193&lt;&gt;"最終出荷日",L193&lt;&gt;"最終引当解除日",L193&lt;&gt;"入庫日（未使用）",L193&lt;&gt;"製造指示日（暫定）",L193&lt;&gt;"作業票記録日（暫定）",L193&lt;&gt;"検査記録日（暫定）",L193&lt;&gt;"現物表示日（暫定）",L193&lt;&gt;"その他"),"基準日の種類を選択",IF(N193="","最終移動内容を入力",IF(AND(O193&lt;&gt;"見込み違い",O193&lt;&gt;"受注取消・失注",O193&lt;&gt;"設計変更",O193&lt;&gt;"仕様変更",O193&lt;&gt;"最小発注量",O193&lt;&gt;"発注過多",O193&lt;&gt;"工程停止",O193&lt;&gt;"不良・選別待ち",O193&lt;&gt;"余り材",O193&lt;&gt;"保管場所不明",O193&lt;&gt;"その他"),"滞留理由を選択",IF(AND(O193="その他",Z193=""),"その他の理由を補足",IF(P193="","現物確認日を入力",IF(NOT(IF(ISNUMBER(P193),AND(P193&gt;=1,P193&lt;=2958465,P193=INT(P193)),FALSE)),"現物確認日を確認",IF(P193&gt;$B$4,"現物確認日が未来",IF(AND(Q193&lt;&gt;"使用可",Q193&lt;&gt;"条件付き可",Q193&lt;&gt;"不可",Q193&lt;&gt;"要確認"),"品質・使用可否を選択",IF(R193="","需要見込みを入力（不明も可）",IF(AND(S193&lt;&gt;"保管継続",S193&lt;&gt;"発注停止",S193&lt;&gt;"優先使用",S193&lt;&gt;"転用",S193&lt;&gt;"再加工",S193&lt;&gt;"売却検討",S193&lt;&gt;"廃棄検討",S193&lt;&gt;"要調査"),"処置区分を選択",IF(T193="","処置案・使用条件を入力",IF(U193="","担当者を入力",IF(V193="","決裁者を入力",IF(ISBLANK(W193),"期限を入力",IF(NOT(IF(ISNUMBER(W193),AND(W193&gt;=1,W193&lt;=2958465,W193=INT(W193)),FALSE)),"期限を確認",IF(AND(NOT(ISBLANK(X193)),NOT(IF(ISNUMBER(X193),AND(X193&gt;=1,X193&lt;=2958465,X193=INT(X193)),FALSE))),"完了日を確認",IF(AND(NOT(ISBLANK(X193)),X193&gt;$B$4),"完了日が未来",IF(AND(NOT(ISBLANK(X193)),OR(ISBLANK(AA193),AB193="")),"完了時残数量・処置結果を入力",IF(AND(NOT(ISBLANK(X193)),NOT(AND(ISNUMBER(AA193),AA193&gt;=0,AA193&lt;=G193))),"完了時残数量を確認",IF(AND(NOT(ISBLANK(X193)),X193&lt;K193),"完了日が基準日より前",IF(AND(NOT(ISBLANK(X193)),X193&lt;P193),"完了日が現物確認日より前","")))))))))))))))))))))))))))))))))))</x:f>
      </x:c>
    </x:row>
    <x:row r="194" ht="30" customHeight="1">
      <x:c r="A194" s="29"/>
      <x:c r="B194" s="21"/>
      <x:c r="C194" s="29"/>
      <x:c r="D194" s="21"/>
      <x:c r="E194" s="29"/>
      <x:c r="F194" s="21"/>
      <x:c r="G194" s="24"/>
      <x:c r="H194" s="21"/>
      <x:c r="I194" s="24"/>
      <x:c r="J194" s="26" t="str">
        <x:f>IF(COUNTA(A194:I194,K194:L194,N194:AB194)=0,"",IF(OR(ISBLANK(G194),ISBLANK(I194)),"未入力",IF(AND(ISNUMBER(G194),ISNUMBER(I194),G194&gt;=0,I194&gt;=0),G194*I194,"数量・単価を確認")))</x:f>
      </x:c>
      <x:c r="K194" s="28"/>
      <x:c r="L194" s="21"/>
      <x:c r="M194" s="26" t="str">
        <x:f>IF(COUNTA(A194:I194,K194:L194,N194:AB194)=0,"",IF(ISBLANK(K194),"基準日未入力",IF(NOT(IF(ISNUMBER($B$4),AND($B$4&gt;=1,$B$4&lt;=2958465,$B$4=INT($B$4)),FALSE)),"確認日を確認",IF(NOT(IF(ISNUMBER(K194),AND(K194&gt;=1,K194&lt;=2958465,K194=INT(K194)),FALSE)),"基準日を確認",IF(K194&gt;$B$4,"基準日が未来",$B$4-K194)))))</x:f>
      </x:c>
      <x:c r="N194" s="21"/>
      <x:c r="O194" s="21"/>
      <x:c r="P194" s="28"/>
      <x:c r="Q194" s="21"/>
      <x:c r="R194" s="21"/>
      <x:c r="S194" s="21"/>
      <x:c r="T194" s="21"/>
      <x:c r="U194" s="21"/>
      <x:c r="V194" s="21"/>
      <x:c r="W194" s="28"/>
      <x:c r="X194" s="28"/>
      <x:c r="Y194" s="21"/>
      <x:c r="Z194" s="21"/>
      <x:c r="AA194" s="24"/>
      <x:c r="AB194" s="21"/>
      <x:c r="AC194" s="22" t="str">
        <x:f>IF(COUNTA(A194:I194,K194:L194,N194:AB194)=0,"",IF(NOT(IF(ISNUMBER($B$4),AND($B$4&gt;=1,$B$4&lt;=2958465,$B$4=INT($B$4)),FALSE)),"確認日を確認",IF(AND(IF(ISNUMBER(X194),AND(X194&gt;=1,X194&lt;=2958465,X194=INT(X194)),FALSE),X194&lt;=$B$4,IF(ISNUMBER(K194),X194&gt;=K194,FALSE),IF(ISNUMBER(P194),X194&gt;=P194,FALSE),ISNUMBER(AA194),AA194&gt;=0,ISNUMBER(G194),AA194&lt;=G194,AB194&lt;&gt;""),"完了",IF(ISBLANK(W194),"期限未入力",IF(NOT(IF(ISNUMBER(W194),AND(W194&gt;=1,W194&lt;=2958465,W194=INT(W194)),FALSE)),"期限を確認",IF(W194&lt;$B$4,"期限超過",IF(W194=$B$4,"本日期限","未完了")))))))</x:f>
      </x:c>
      <x:c r="AD194" s="22" t="str">
        <x:f>IF(COUNTA(A194:I194,K194:L194,N194:AB194)=0,"",IF(A194="","管理番号を入力",IF(COUNTIFS($A$12:$A$211,A194)&gt;1,"管理番号が重複",IF(AND(B194&lt;&gt;"原材料",B194&lt;&gt;"仕掛品",B194&lt;&gt;"製品",B194&lt;&gt;"補修用",B194&lt;&gt;"保留品",B194&lt;&gt;"受注生産用",B194&lt;&gt;"試作用",B194&lt;&gt;"顧客支給品",B194&lt;&gt;"その他"),"在庫区分を選択",IF(C194="","品番を入力",IF(D194="","品名・仕様を入力",IF(F194="","保管場所を入力",IF(ISBLANK(G194),"現有数量を入力",IF(NOT(AND(ISNUMBER(G194),G194&gt;=0)),"現有数量を確認",IF(H194="","単位を入力",IF(ISBLANK(I194),"在庫単価を入力",IF(NOT(AND(ISNUMBER(I194),I194&gt;=0)),"在庫単価を確認",IF(Y194="","単価の基準を入力",IF(NOT(ISNUMBER(M194)),"確認日・基準日を確認",IF(AND(L194&lt;&gt;"最終出庫日",L194&lt;&gt;"最終工程実績日",L194&lt;&gt;"最終出荷日",L194&lt;&gt;"最終引当解除日",L194&lt;&gt;"入庫日（未使用）",L194&lt;&gt;"製造指示日（暫定）",L194&lt;&gt;"作業票記録日（暫定）",L194&lt;&gt;"検査記録日（暫定）",L194&lt;&gt;"現物表示日（暫定）",L194&lt;&gt;"その他"),"基準日の種類を選択",IF(N194="","最終移動内容を入力",IF(AND(O194&lt;&gt;"見込み違い",O194&lt;&gt;"受注取消・失注",O194&lt;&gt;"設計変更",O194&lt;&gt;"仕様変更",O194&lt;&gt;"最小発注量",O194&lt;&gt;"発注過多",O194&lt;&gt;"工程停止",O194&lt;&gt;"不良・選別待ち",O194&lt;&gt;"余り材",O194&lt;&gt;"保管場所不明",O194&lt;&gt;"その他"),"滞留理由を選択",IF(AND(O194="その他",Z194=""),"その他の理由を補足",IF(P194="","現物確認日を入力",IF(NOT(IF(ISNUMBER(P194),AND(P194&gt;=1,P194&lt;=2958465,P194=INT(P194)),FALSE)),"現物確認日を確認",IF(P194&gt;$B$4,"現物確認日が未来",IF(AND(Q194&lt;&gt;"使用可",Q194&lt;&gt;"条件付き可",Q194&lt;&gt;"不可",Q194&lt;&gt;"要確認"),"品質・使用可否を選択",IF(R194="","需要見込みを入力（不明も可）",IF(AND(S194&lt;&gt;"保管継続",S194&lt;&gt;"発注停止",S194&lt;&gt;"優先使用",S194&lt;&gt;"転用",S194&lt;&gt;"再加工",S194&lt;&gt;"売却検討",S194&lt;&gt;"廃棄検討",S194&lt;&gt;"要調査"),"処置区分を選択",IF(T194="","処置案・使用条件を入力",IF(U194="","担当者を入力",IF(V194="","決裁者を入力",IF(ISBLANK(W194),"期限を入力",IF(NOT(IF(ISNUMBER(W194),AND(W194&gt;=1,W194&lt;=2958465,W194=INT(W194)),FALSE)),"期限を確認",IF(AND(NOT(ISBLANK(X194)),NOT(IF(ISNUMBER(X194),AND(X194&gt;=1,X194&lt;=2958465,X194=INT(X194)),FALSE))),"完了日を確認",IF(AND(NOT(ISBLANK(X194)),X194&gt;$B$4),"完了日が未来",IF(AND(NOT(ISBLANK(X194)),OR(ISBLANK(AA194),AB194="")),"完了時残数量・処置結果を入力",IF(AND(NOT(ISBLANK(X194)),NOT(AND(ISNUMBER(AA194),AA194&gt;=0,AA194&lt;=G194))),"完了時残数量を確認",IF(AND(NOT(ISBLANK(X194)),X194&lt;K194),"完了日が基準日より前",IF(AND(NOT(ISBLANK(X194)),X194&lt;P194),"完了日が現物確認日より前","")))))))))))))))))))))))))))))))))))</x:f>
      </x:c>
    </x:row>
    <x:row r="195" ht="30" customHeight="1">
      <x:c r="A195" s="29"/>
      <x:c r="B195" s="21"/>
      <x:c r="C195" s="29"/>
      <x:c r="D195" s="21"/>
      <x:c r="E195" s="29"/>
      <x:c r="F195" s="21"/>
      <x:c r="G195" s="24"/>
      <x:c r="H195" s="21"/>
      <x:c r="I195" s="24"/>
      <x:c r="J195" s="26" t="str">
        <x:f>IF(COUNTA(A195:I195,K195:L195,N195:AB195)=0,"",IF(OR(ISBLANK(G195),ISBLANK(I195)),"未入力",IF(AND(ISNUMBER(G195),ISNUMBER(I195),G195&gt;=0,I195&gt;=0),G195*I195,"数量・単価を確認")))</x:f>
      </x:c>
      <x:c r="K195" s="28"/>
      <x:c r="L195" s="21"/>
      <x:c r="M195" s="26" t="str">
        <x:f>IF(COUNTA(A195:I195,K195:L195,N195:AB195)=0,"",IF(ISBLANK(K195),"基準日未入力",IF(NOT(IF(ISNUMBER($B$4),AND($B$4&gt;=1,$B$4&lt;=2958465,$B$4=INT($B$4)),FALSE)),"確認日を確認",IF(NOT(IF(ISNUMBER(K195),AND(K195&gt;=1,K195&lt;=2958465,K195=INT(K195)),FALSE)),"基準日を確認",IF(K195&gt;$B$4,"基準日が未来",$B$4-K195)))))</x:f>
      </x:c>
      <x:c r="N195" s="21"/>
      <x:c r="O195" s="21"/>
      <x:c r="P195" s="28"/>
      <x:c r="Q195" s="21"/>
      <x:c r="R195" s="21"/>
      <x:c r="S195" s="21"/>
      <x:c r="T195" s="21"/>
      <x:c r="U195" s="21"/>
      <x:c r="V195" s="21"/>
      <x:c r="W195" s="28"/>
      <x:c r="X195" s="28"/>
      <x:c r="Y195" s="21"/>
      <x:c r="Z195" s="21"/>
      <x:c r="AA195" s="24"/>
      <x:c r="AB195" s="21"/>
      <x:c r="AC195" s="22" t="str">
        <x:f>IF(COUNTA(A195:I195,K195:L195,N195:AB195)=0,"",IF(NOT(IF(ISNUMBER($B$4),AND($B$4&gt;=1,$B$4&lt;=2958465,$B$4=INT($B$4)),FALSE)),"確認日を確認",IF(AND(IF(ISNUMBER(X195),AND(X195&gt;=1,X195&lt;=2958465,X195=INT(X195)),FALSE),X195&lt;=$B$4,IF(ISNUMBER(K195),X195&gt;=K195,FALSE),IF(ISNUMBER(P195),X195&gt;=P195,FALSE),ISNUMBER(AA195),AA195&gt;=0,ISNUMBER(G195),AA195&lt;=G195,AB195&lt;&gt;""),"完了",IF(ISBLANK(W195),"期限未入力",IF(NOT(IF(ISNUMBER(W195),AND(W195&gt;=1,W195&lt;=2958465,W195=INT(W195)),FALSE)),"期限を確認",IF(W195&lt;$B$4,"期限超過",IF(W195=$B$4,"本日期限","未完了")))))))</x:f>
      </x:c>
      <x:c r="AD195" s="22" t="str">
        <x:f>IF(COUNTA(A195:I195,K195:L195,N195:AB195)=0,"",IF(A195="","管理番号を入力",IF(COUNTIFS($A$12:$A$211,A195)&gt;1,"管理番号が重複",IF(AND(B195&lt;&gt;"原材料",B195&lt;&gt;"仕掛品",B195&lt;&gt;"製品",B195&lt;&gt;"補修用",B195&lt;&gt;"保留品",B195&lt;&gt;"受注生産用",B195&lt;&gt;"試作用",B195&lt;&gt;"顧客支給品",B195&lt;&gt;"その他"),"在庫区分を選択",IF(C195="","品番を入力",IF(D195="","品名・仕様を入力",IF(F195="","保管場所を入力",IF(ISBLANK(G195),"現有数量を入力",IF(NOT(AND(ISNUMBER(G195),G195&gt;=0)),"現有数量を確認",IF(H195="","単位を入力",IF(ISBLANK(I195),"在庫単価を入力",IF(NOT(AND(ISNUMBER(I195),I195&gt;=0)),"在庫単価を確認",IF(Y195="","単価の基準を入力",IF(NOT(ISNUMBER(M195)),"確認日・基準日を確認",IF(AND(L195&lt;&gt;"最終出庫日",L195&lt;&gt;"最終工程実績日",L195&lt;&gt;"最終出荷日",L195&lt;&gt;"最終引当解除日",L195&lt;&gt;"入庫日（未使用）",L195&lt;&gt;"製造指示日（暫定）",L195&lt;&gt;"作業票記録日（暫定）",L195&lt;&gt;"検査記録日（暫定）",L195&lt;&gt;"現物表示日（暫定）",L195&lt;&gt;"その他"),"基準日の種類を選択",IF(N195="","最終移動内容を入力",IF(AND(O195&lt;&gt;"見込み違い",O195&lt;&gt;"受注取消・失注",O195&lt;&gt;"設計変更",O195&lt;&gt;"仕様変更",O195&lt;&gt;"最小発注量",O195&lt;&gt;"発注過多",O195&lt;&gt;"工程停止",O195&lt;&gt;"不良・選別待ち",O195&lt;&gt;"余り材",O195&lt;&gt;"保管場所不明",O195&lt;&gt;"その他"),"滞留理由を選択",IF(AND(O195="その他",Z195=""),"その他の理由を補足",IF(P195="","現物確認日を入力",IF(NOT(IF(ISNUMBER(P195),AND(P195&gt;=1,P195&lt;=2958465,P195=INT(P195)),FALSE)),"現物確認日を確認",IF(P195&gt;$B$4,"現物確認日が未来",IF(AND(Q195&lt;&gt;"使用可",Q195&lt;&gt;"条件付き可",Q195&lt;&gt;"不可",Q195&lt;&gt;"要確認"),"品質・使用可否を選択",IF(R195="","需要見込みを入力（不明も可）",IF(AND(S195&lt;&gt;"保管継続",S195&lt;&gt;"発注停止",S195&lt;&gt;"優先使用",S195&lt;&gt;"転用",S195&lt;&gt;"再加工",S195&lt;&gt;"売却検討",S195&lt;&gt;"廃棄検討",S195&lt;&gt;"要調査"),"処置区分を選択",IF(T195="","処置案・使用条件を入力",IF(U195="","担当者を入力",IF(V195="","決裁者を入力",IF(ISBLANK(W195),"期限を入力",IF(NOT(IF(ISNUMBER(W195),AND(W195&gt;=1,W195&lt;=2958465,W195=INT(W195)),FALSE)),"期限を確認",IF(AND(NOT(ISBLANK(X195)),NOT(IF(ISNUMBER(X195),AND(X195&gt;=1,X195&lt;=2958465,X195=INT(X195)),FALSE))),"完了日を確認",IF(AND(NOT(ISBLANK(X195)),X195&gt;$B$4),"完了日が未来",IF(AND(NOT(ISBLANK(X195)),OR(ISBLANK(AA195),AB195="")),"完了時残数量・処置結果を入力",IF(AND(NOT(ISBLANK(X195)),NOT(AND(ISNUMBER(AA195),AA195&gt;=0,AA195&lt;=G195))),"完了時残数量を確認",IF(AND(NOT(ISBLANK(X195)),X195&lt;K195),"完了日が基準日より前",IF(AND(NOT(ISBLANK(X195)),X195&lt;P195),"完了日が現物確認日より前","")))))))))))))))))))))))))))))))))))</x:f>
      </x:c>
    </x:row>
    <x:row r="196" ht="30" customHeight="1">
      <x:c r="A196" s="29"/>
      <x:c r="B196" s="21"/>
      <x:c r="C196" s="29"/>
      <x:c r="D196" s="21"/>
      <x:c r="E196" s="29"/>
      <x:c r="F196" s="21"/>
      <x:c r="G196" s="24"/>
      <x:c r="H196" s="21"/>
      <x:c r="I196" s="24"/>
      <x:c r="J196" s="26" t="str">
        <x:f>IF(COUNTA(A196:I196,K196:L196,N196:AB196)=0,"",IF(OR(ISBLANK(G196),ISBLANK(I196)),"未入力",IF(AND(ISNUMBER(G196),ISNUMBER(I196),G196&gt;=0,I196&gt;=0),G196*I196,"数量・単価を確認")))</x:f>
      </x:c>
      <x:c r="K196" s="28"/>
      <x:c r="L196" s="21"/>
      <x:c r="M196" s="26" t="str">
        <x:f>IF(COUNTA(A196:I196,K196:L196,N196:AB196)=0,"",IF(ISBLANK(K196),"基準日未入力",IF(NOT(IF(ISNUMBER($B$4),AND($B$4&gt;=1,$B$4&lt;=2958465,$B$4=INT($B$4)),FALSE)),"確認日を確認",IF(NOT(IF(ISNUMBER(K196),AND(K196&gt;=1,K196&lt;=2958465,K196=INT(K196)),FALSE)),"基準日を確認",IF(K196&gt;$B$4,"基準日が未来",$B$4-K196)))))</x:f>
      </x:c>
      <x:c r="N196" s="21"/>
      <x:c r="O196" s="21"/>
      <x:c r="P196" s="28"/>
      <x:c r="Q196" s="21"/>
      <x:c r="R196" s="21"/>
      <x:c r="S196" s="21"/>
      <x:c r="T196" s="21"/>
      <x:c r="U196" s="21"/>
      <x:c r="V196" s="21"/>
      <x:c r="W196" s="28"/>
      <x:c r="X196" s="28"/>
      <x:c r="Y196" s="21"/>
      <x:c r="Z196" s="21"/>
      <x:c r="AA196" s="24"/>
      <x:c r="AB196" s="21"/>
      <x:c r="AC196" s="22" t="str">
        <x:f>IF(COUNTA(A196:I196,K196:L196,N196:AB196)=0,"",IF(NOT(IF(ISNUMBER($B$4),AND($B$4&gt;=1,$B$4&lt;=2958465,$B$4=INT($B$4)),FALSE)),"確認日を確認",IF(AND(IF(ISNUMBER(X196),AND(X196&gt;=1,X196&lt;=2958465,X196=INT(X196)),FALSE),X196&lt;=$B$4,IF(ISNUMBER(K196),X196&gt;=K196,FALSE),IF(ISNUMBER(P196),X196&gt;=P196,FALSE),ISNUMBER(AA196),AA196&gt;=0,ISNUMBER(G196),AA196&lt;=G196,AB196&lt;&gt;""),"完了",IF(ISBLANK(W196),"期限未入力",IF(NOT(IF(ISNUMBER(W196),AND(W196&gt;=1,W196&lt;=2958465,W196=INT(W196)),FALSE)),"期限を確認",IF(W196&lt;$B$4,"期限超過",IF(W196=$B$4,"本日期限","未完了")))))))</x:f>
      </x:c>
      <x:c r="AD196" s="22" t="str">
        <x:f>IF(COUNTA(A196:I196,K196:L196,N196:AB196)=0,"",IF(A196="","管理番号を入力",IF(COUNTIFS($A$12:$A$211,A196)&gt;1,"管理番号が重複",IF(AND(B196&lt;&gt;"原材料",B196&lt;&gt;"仕掛品",B196&lt;&gt;"製品",B196&lt;&gt;"補修用",B196&lt;&gt;"保留品",B196&lt;&gt;"受注生産用",B196&lt;&gt;"試作用",B196&lt;&gt;"顧客支給品",B196&lt;&gt;"その他"),"在庫区分を選択",IF(C196="","品番を入力",IF(D196="","品名・仕様を入力",IF(F196="","保管場所を入力",IF(ISBLANK(G196),"現有数量を入力",IF(NOT(AND(ISNUMBER(G196),G196&gt;=0)),"現有数量を確認",IF(H196="","単位を入力",IF(ISBLANK(I196),"在庫単価を入力",IF(NOT(AND(ISNUMBER(I196),I196&gt;=0)),"在庫単価を確認",IF(Y196="","単価の基準を入力",IF(NOT(ISNUMBER(M196)),"確認日・基準日を確認",IF(AND(L196&lt;&gt;"最終出庫日",L196&lt;&gt;"最終工程実績日",L196&lt;&gt;"最終出荷日",L196&lt;&gt;"最終引当解除日",L196&lt;&gt;"入庫日（未使用）",L196&lt;&gt;"製造指示日（暫定）",L196&lt;&gt;"作業票記録日（暫定）",L196&lt;&gt;"検査記録日（暫定）",L196&lt;&gt;"現物表示日（暫定）",L196&lt;&gt;"その他"),"基準日の種類を選択",IF(N196="","最終移動内容を入力",IF(AND(O196&lt;&gt;"見込み違い",O196&lt;&gt;"受注取消・失注",O196&lt;&gt;"設計変更",O196&lt;&gt;"仕様変更",O196&lt;&gt;"最小発注量",O196&lt;&gt;"発注過多",O196&lt;&gt;"工程停止",O196&lt;&gt;"不良・選別待ち",O196&lt;&gt;"余り材",O196&lt;&gt;"保管場所不明",O196&lt;&gt;"その他"),"滞留理由を選択",IF(AND(O196="その他",Z196=""),"その他の理由を補足",IF(P196="","現物確認日を入力",IF(NOT(IF(ISNUMBER(P196),AND(P196&gt;=1,P196&lt;=2958465,P196=INT(P196)),FALSE)),"現物確認日を確認",IF(P196&gt;$B$4,"現物確認日が未来",IF(AND(Q196&lt;&gt;"使用可",Q196&lt;&gt;"条件付き可",Q196&lt;&gt;"不可",Q196&lt;&gt;"要確認"),"品質・使用可否を選択",IF(R196="","需要見込みを入力（不明も可）",IF(AND(S196&lt;&gt;"保管継続",S196&lt;&gt;"発注停止",S196&lt;&gt;"優先使用",S196&lt;&gt;"転用",S196&lt;&gt;"再加工",S196&lt;&gt;"売却検討",S196&lt;&gt;"廃棄検討",S196&lt;&gt;"要調査"),"処置区分を選択",IF(T196="","処置案・使用条件を入力",IF(U196="","担当者を入力",IF(V196="","決裁者を入力",IF(ISBLANK(W196),"期限を入力",IF(NOT(IF(ISNUMBER(W196),AND(W196&gt;=1,W196&lt;=2958465,W196=INT(W196)),FALSE)),"期限を確認",IF(AND(NOT(ISBLANK(X196)),NOT(IF(ISNUMBER(X196),AND(X196&gt;=1,X196&lt;=2958465,X196=INT(X196)),FALSE))),"完了日を確認",IF(AND(NOT(ISBLANK(X196)),X196&gt;$B$4),"完了日が未来",IF(AND(NOT(ISBLANK(X196)),OR(ISBLANK(AA196),AB196="")),"完了時残数量・処置結果を入力",IF(AND(NOT(ISBLANK(X196)),NOT(AND(ISNUMBER(AA196),AA196&gt;=0,AA196&lt;=G196))),"完了時残数量を確認",IF(AND(NOT(ISBLANK(X196)),X196&lt;K196),"完了日が基準日より前",IF(AND(NOT(ISBLANK(X196)),X196&lt;P196),"完了日が現物確認日より前","")))))))))))))))))))))))))))))))))))</x:f>
      </x:c>
    </x:row>
    <x:row r="197" ht="30" customHeight="1">
      <x:c r="A197" s="29"/>
      <x:c r="B197" s="21"/>
      <x:c r="C197" s="29"/>
      <x:c r="D197" s="21"/>
      <x:c r="E197" s="29"/>
      <x:c r="F197" s="21"/>
      <x:c r="G197" s="24"/>
      <x:c r="H197" s="21"/>
      <x:c r="I197" s="24"/>
      <x:c r="J197" s="26" t="str">
        <x:f>IF(COUNTA(A197:I197,K197:L197,N197:AB197)=0,"",IF(OR(ISBLANK(G197),ISBLANK(I197)),"未入力",IF(AND(ISNUMBER(G197),ISNUMBER(I197),G197&gt;=0,I197&gt;=0),G197*I197,"数量・単価を確認")))</x:f>
      </x:c>
      <x:c r="K197" s="28"/>
      <x:c r="L197" s="21"/>
      <x:c r="M197" s="26" t="str">
        <x:f>IF(COUNTA(A197:I197,K197:L197,N197:AB197)=0,"",IF(ISBLANK(K197),"基準日未入力",IF(NOT(IF(ISNUMBER($B$4),AND($B$4&gt;=1,$B$4&lt;=2958465,$B$4=INT($B$4)),FALSE)),"確認日を確認",IF(NOT(IF(ISNUMBER(K197),AND(K197&gt;=1,K197&lt;=2958465,K197=INT(K197)),FALSE)),"基準日を確認",IF(K197&gt;$B$4,"基準日が未来",$B$4-K197)))))</x:f>
      </x:c>
      <x:c r="N197" s="21"/>
      <x:c r="O197" s="21"/>
      <x:c r="P197" s="28"/>
      <x:c r="Q197" s="21"/>
      <x:c r="R197" s="21"/>
      <x:c r="S197" s="21"/>
      <x:c r="T197" s="21"/>
      <x:c r="U197" s="21"/>
      <x:c r="V197" s="21"/>
      <x:c r="W197" s="28"/>
      <x:c r="X197" s="28"/>
      <x:c r="Y197" s="21"/>
      <x:c r="Z197" s="21"/>
      <x:c r="AA197" s="24"/>
      <x:c r="AB197" s="21"/>
      <x:c r="AC197" s="22" t="str">
        <x:f>IF(COUNTA(A197:I197,K197:L197,N197:AB197)=0,"",IF(NOT(IF(ISNUMBER($B$4),AND($B$4&gt;=1,$B$4&lt;=2958465,$B$4=INT($B$4)),FALSE)),"確認日を確認",IF(AND(IF(ISNUMBER(X197),AND(X197&gt;=1,X197&lt;=2958465,X197=INT(X197)),FALSE),X197&lt;=$B$4,IF(ISNUMBER(K197),X197&gt;=K197,FALSE),IF(ISNUMBER(P197),X197&gt;=P197,FALSE),ISNUMBER(AA197),AA197&gt;=0,ISNUMBER(G197),AA197&lt;=G197,AB197&lt;&gt;""),"完了",IF(ISBLANK(W197),"期限未入力",IF(NOT(IF(ISNUMBER(W197),AND(W197&gt;=1,W197&lt;=2958465,W197=INT(W197)),FALSE)),"期限を確認",IF(W197&lt;$B$4,"期限超過",IF(W197=$B$4,"本日期限","未完了")))))))</x:f>
      </x:c>
      <x:c r="AD197" s="22" t="str">
        <x:f>IF(COUNTA(A197:I197,K197:L197,N197:AB197)=0,"",IF(A197="","管理番号を入力",IF(COUNTIFS($A$12:$A$211,A197)&gt;1,"管理番号が重複",IF(AND(B197&lt;&gt;"原材料",B197&lt;&gt;"仕掛品",B197&lt;&gt;"製品",B197&lt;&gt;"補修用",B197&lt;&gt;"保留品",B197&lt;&gt;"受注生産用",B197&lt;&gt;"試作用",B197&lt;&gt;"顧客支給品",B197&lt;&gt;"その他"),"在庫区分を選択",IF(C197="","品番を入力",IF(D197="","品名・仕様を入力",IF(F197="","保管場所を入力",IF(ISBLANK(G197),"現有数量を入力",IF(NOT(AND(ISNUMBER(G197),G197&gt;=0)),"現有数量を確認",IF(H197="","単位を入力",IF(ISBLANK(I197),"在庫単価を入力",IF(NOT(AND(ISNUMBER(I197),I197&gt;=0)),"在庫単価を確認",IF(Y197="","単価の基準を入力",IF(NOT(ISNUMBER(M197)),"確認日・基準日を確認",IF(AND(L197&lt;&gt;"最終出庫日",L197&lt;&gt;"最終工程実績日",L197&lt;&gt;"最終出荷日",L197&lt;&gt;"最終引当解除日",L197&lt;&gt;"入庫日（未使用）",L197&lt;&gt;"製造指示日（暫定）",L197&lt;&gt;"作業票記録日（暫定）",L197&lt;&gt;"検査記録日（暫定）",L197&lt;&gt;"現物表示日（暫定）",L197&lt;&gt;"その他"),"基準日の種類を選択",IF(N197="","最終移動内容を入力",IF(AND(O197&lt;&gt;"見込み違い",O197&lt;&gt;"受注取消・失注",O197&lt;&gt;"設計変更",O197&lt;&gt;"仕様変更",O197&lt;&gt;"最小発注量",O197&lt;&gt;"発注過多",O197&lt;&gt;"工程停止",O197&lt;&gt;"不良・選別待ち",O197&lt;&gt;"余り材",O197&lt;&gt;"保管場所不明",O197&lt;&gt;"その他"),"滞留理由を選択",IF(AND(O197="その他",Z197=""),"その他の理由を補足",IF(P197="","現物確認日を入力",IF(NOT(IF(ISNUMBER(P197),AND(P197&gt;=1,P197&lt;=2958465,P197=INT(P197)),FALSE)),"現物確認日を確認",IF(P197&gt;$B$4,"現物確認日が未来",IF(AND(Q197&lt;&gt;"使用可",Q197&lt;&gt;"条件付き可",Q197&lt;&gt;"不可",Q197&lt;&gt;"要確認"),"品質・使用可否を選択",IF(R197="","需要見込みを入力（不明も可）",IF(AND(S197&lt;&gt;"保管継続",S197&lt;&gt;"発注停止",S197&lt;&gt;"優先使用",S197&lt;&gt;"転用",S197&lt;&gt;"再加工",S197&lt;&gt;"売却検討",S197&lt;&gt;"廃棄検討",S197&lt;&gt;"要調査"),"処置区分を選択",IF(T197="","処置案・使用条件を入力",IF(U197="","担当者を入力",IF(V197="","決裁者を入力",IF(ISBLANK(W197),"期限を入力",IF(NOT(IF(ISNUMBER(W197),AND(W197&gt;=1,W197&lt;=2958465,W197=INT(W197)),FALSE)),"期限を確認",IF(AND(NOT(ISBLANK(X197)),NOT(IF(ISNUMBER(X197),AND(X197&gt;=1,X197&lt;=2958465,X197=INT(X197)),FALSE))),"完了日を確認",IF(AND(NOT(ISBLANK(X197)),X197&gt;$B$4),"完了日が未来",IF(AND(NOT(ISBLANK(X197)),OR(ISBLANK(AA197),AB197="")),"完了時残数量・処置結果を入力",IF(AND(NOT(ISBLANK(X197)),NOT(AND(ISNUMBER(AA197),AA197&gt;=0,AA197&lt;=G197))),"完了時残数量を確認",IF(AND(NOT(ISBLANK(X197)),X197&lt;K197),"完了日が基準日より前",IF(AND(NOT(ISBLANK(X197)),X197&lt;P197),"完了日が現物確認日より前","")))))))))))))))))))))))))))))))))))</x:f>
      </x:c>
    </x:row>
    <x:row r="198" ht="30" customHeight="1">
      <x:c r="A198" s="29"/>
      <x:c r="B198" s="21"/>
      <x:c r="C198" s="29"/>
      <x:c r="D198" s="21"/>
      <x:c r="E198" s="29"/>
      <x:c r="F198" s="21"/>
      <x:c r="G198" s="24"/>
      <x:c r="H198" s="21"/>
      <x:c r="I198" s="24"/>
      <x:c r="J198" s="26" t="str">
        <x:f>IF(COUNTA(A198:I198,K198:L198,N198:AB198)=0,"",IF(OR(ISBLANK(G198),ISBLANK(I198)),"未入力",IF(AND(ISNUMBER(G198),ISNUMBER(I198),G198&gt;=0,I198&gt;=0),G198*I198,"数量・単価を確認")))</x:f>
      </x:c>
      <x:c r="K198" s="28"/>
      <x:c r="L198" s="21"/>
      <x:c r="M198" s="26" t="str">
        <x:f>IF(COUNTA(A198:I198,K198:L198,N198:AB198)=0,"",IF(ISBLANK(K198),"基準日未入力",IF(NOT(IF(ISNUMBER($B$4),AND($B$4&gt;=1,$B$4&lt;=2958465,$B$4=INT($B$4)),FALSE)),"確認日を確認",IF(NOT(IF(ISNUMBER(K198),AND(K198&gt;=1,K198&lt;=2958465,K198=INT(K198)),FALSE)),"基準日を確認",IF(K198&gt;$B$4,"基準日が未来",$B$4-K198)))))</x:f>
      </x:c>
      <x:c r="N198" s="21"/>
      <x:c r="O198" s="21"/>
      <x:c r="P198" s="28"/>
      <x:c r="Q198" s="21"/>
      <x:c r="R198" s="21"/>
      <x:c r="S198" s="21"/>
      <x:c r="T198" s="21"/>
      <x:c r="U198" s="21"/>
      <x:c r="V198" s="21"/>
      <x:c r="W198" s="28"/>
      <x:c r="X198" s="28"/>
      <x:c r="Y198" s="21"/>
      <x:c r="Z198" s="21"/>
      <x:c r="AA198" s="24"/>
      <x:c r="AB198" s="21"/>
      <x:c r="AC198" s="22" t="str">
        <x:f>IF(COUNTA(A198:I198,K198:L198,N198:AB198)=0,"",IF(NOT(IF(ISNUMBER($B$4),AND($B$4&gt;=1,$B$4&lt;=2958465,$B$4=INT($B$4)),FALSE)),"確認日を確認",IF(AND(IF(ISNUMBER(X198),AND(X198&gt;=1,X198&lt;=2958465,X198=INT(X198)),FALSE),X198&lt;=$B$4,IF(ISNUMBER(K198),X198&gt;=K198,FALSE),IF(ISNUMBER(P198),X198&gt;=P198,FALSE),ISNUMBER(AA198),AA198&gt;=0,ISNUMBER(G198),AA198&lt;=G198,AB198&lt;&gt;""),"完了",IF(ISBLANK(W198),"期限未入力",IF(NOT(IF(ISNUMBER(W198),AND(W198&gt;=1,W198&lt;=2958465,W198=INT(W198)),FALSE)),"期限を確認",IF(W198&lt;$B$4,"期限超過",IF(W198=$B$4,"本日期限","未完了")))))))</x:f>
      </x:c>
      <x:c r="AD198" s="22" t="str">
        <x:f>IF(COUNTA(A198:I198,K198:L198,N198:AB198)=0,"",IF(A198="","管理番号を入力",IF(COUNTIFS($A$12:$A$211,A198)&gt;1,"管理番号が重複",IF(AND(B198&lt;&gt;"原材料",B198&lt;&gt;"仕掛品",B198&lt;&gt;"製品",B198&lt;&gt;"補修用",B198&lt;&gt;"保留品",B198&lt;&gt;"受注生産用",B198&lt;&gt;"試作用",B198&lt;&gt;"顧客支給品",B198&lt;&gt;"その他"),"在庫区分を選択",IF(C198="","品番を入力",IF(D198="","品名・仕様を入力",IF(F198="","保管場所を入力",IF(ISBLANK(G198),"現有数量を入力",IF(NOT(AND(ISNUMBER(G198),G198&gt;=0)),"現有数量を確認",IF(H198="","単位を入力",IF(ISBLANK(I198),"在庫単価を入力",IF(NOT(AND(ISNUMBER(I198),I198&gt;=0)),"在庫単価を確認",IF(Y198="","単価の基準を入力",IF(NOT(ISNUMBER(M198)),"確認日・基準日を確認",IF(AND(L198&lt;&gt;"最終出庫日",L198&lt;&gt;"最終工程実績日",L198&lt;&gt;"最終出荷日",L198&lt;&gt;"最終引当解除日",L198&lt;&gt;"入庫日（未使用）",L198&lt;&gt;"製造指示日（暫定）",L198&lt;&gt;"作業票記録日（暫定）",L198&lt;&gt;"検査記録日（暫定）",L198&lt;&gt;"現物表示日（暫定）",L198&lt;&gt;"その他"),"基準日の種類を選択",IF(N198="","最終移動内容を入力",IF(AND(O198&lt;&gt;"見込み違い",O198&lt;&gt;"受注取消・失注",O198&lt;&gt;"設計変更",O198&lt;&gt;"仕様変更",O198&lt;&gt;"最小発注量",O198&lt;&gt;"発注過多",O198&lt;&gt;"工程停止",O198&lt;&gt;"不良・選別待ち",O198&lt;&gt;"余り材",O198&lt;&gt;"保管場所不明",O198&lt;&gt;"その他"),"滞留理由を選択",IF(AND(O198="その他",Z198=""),"その他の理由を補足",IF(P198="","現物確認日を入力",IF(NOT(IF(ISNUMBER(P198),AND(P198&gt;=1,P198&lt;=2958465,P198=INT(P198)),FALSE)),"現物確認日を確認",IF(P198&gt;$B$4,"現物確認日が未来",IF(AND(Q198&lt;&gt;"使用可",Q198&lt;&gt;"条件付き可",Q198&lt;&gt;"不可",Q198&lt;&gt;"要確認"),"品質・使用可否を選択",IF(R198="","需要見込みを入力（不明も可）",IF(AND(S198&lt;&gt;"保管継続",S198&lt;&gt;"発注停止",S198&lt;&gt;"優先使用",S198&lt;&gt;"転用",S198&lt;&gt;"再加工",S198&lt;&gt;"売却検討",S198&lt;&gt;"廃棄検討",S198&lt;&gt;"要調査"),"処置区分を選択",IF(T198="","処置案・使用条件を入力",IF(U198="","担当者を入力",IF(V198="","決裁者を入力",IF(ISBLANK(W198),"期限を入力",IF(NOT(IF(ISNUMBER(W198),AND(W198&gt;=1,W198&lt;=2958465,W198=INT(W198)),FALSE)),"期限を確認",IF(AND(NOT(ISBLANK(X198)),NOT(IF(ISNUMBER(X198),AND(X198&gt;=1,X198&lt;=2958465,X198=INT(X198)),FALSE))),"完了日を確認",IF(AND(NOT(ISBLANK(X198)),X198&gt;$B$4),"完了日が未来",IF(AND(NOT(ISBLANK(X198)),OR(ISBLANK(AA198),AB198="")),"完了時残数量・処置結果を入力",IF(AND(NOT(ISBLANK(X198)),NOT(AND(ISNUMBER(AA198),AA198&gt;=0,AA198&lt;=G198))),"完了時残数量を確認",IF(AND(NOT(ISBLANK(X198)),X198&lt;K198),"完了日が基準日より前",IF(AND(NOT(ISBLANK(X198)),X198&lt;P198),"完了日が現物確認日より前","")))))))))))))))))))))))))))))))))))</x:f>
      </x:c>
    </x:row>
    <x:row r="199" ht="30" customHeight="1">
      <x:c r="A199" s="29"/>
      <x:c r="B199" s="21"/>
      <x:c r="C199" s="29"/>
      <x:c r="D199" s="21"/>
      <x:c r="E199" s="29"/>
      <x:c r="F199" s="21"/>
      <x:c r="G199" s="24"/>
      <x:c r="H199" s="21"/>
      <x:c r="I199" s="24"/>
      <x:c r="J199" s="26" t="str">
        <x:f>IF(COUNTA(A199:I199,K199:L199,N199:AB199)=0,"",IF(OR(ISBLANK(G199),ISBLANK(I199)),"未入力",IF(AND(ISNUMBER(G199),ISNUMBER(I199),G199&gt;=0,I199&gt;=0),G199*I199,"数量・単価を確認")))</x:f>
      </x:c>
      <x:c r="K199" s="28"/>
      <x:c r="L199" s="21"/>
      <x:c r="M199" s="26" t="str">
        <x:f>IF(COUNTA(A199:I199,K199:L199,N199:AB199)=0,"",IF(ISBLANK(K199),"基準日未入力",IF(NOT(IF(ISNUMBER($B$4),AND($B$4&gt;=1,$B$4&lt;=2958465,$B$4=INT($B$4)),FALSE)),"確認日を確認",IF(NOT(IF(ISNUMBER(K199),AND(K199&gt;=1,K199&lt;=2958465,K199=INT(K199)),FALSE)),"基準日を確認",IF(K199&gt;$B$4,"基準日が未来",$B$4-K199)))))</x:f>
      </x:c>
      <x:c r="N199" s="21"/>
      <x:c r="O199" s="21"/>
      <x:c r="P199" s="28"/>
      <x:c r="Q199" s="21"/>
      <x:c r="R199" s="21"/>
      <x:c r="S199" s="21"/>
      <x:c r="T199" s="21"/>
      <x:c r="U199" s="21"/>
      <x:c r="V199" s="21"/>
      <x:c r="W199" s="28"/>
      <x:c r="X199" s="28"/>
      <x:c r="Y199" s="21"/>
      <x:c r="Z199" s="21"/>
      <x:c r="AA199" s="24"/>
      <x:c r="AB199" s="21"/>
      <x:c r="AC199" s="22" t="str">
        <x:f>IF(COUNTA(A199:I199,K199:L199,N199:AB199)=0,"",IF(NOT(IF(ISNUMBER($B$4),AND($B$4&gt;=1,$B$4&lt;=2958465,$B$4=INT($B$4)),FALSE)),"確認日を確認",IF(AND(IF(ISNUMBER(X199),AND(X199&gt;=1,X199&lt;=2958465,X199=INT(X199)),FALSE),X199&lt;=$B$4,IF(ISNUMBER(K199),X199&gt;=K199,FALSE),IF(ISNUMBER(P199),X199&gt;=P199,FALSE),ISNUMBER(AA199),AA199&gt;=0,ISNUMBER(G199),AA199&lt;=G199,AB199&lt;&gt;""),"完了",IF(ISBLANK(W199),"期限未入力",IF(NOT(IF(ISNUMBER(W199),AND(W199&gt;=1,W199&lt;=2958465,W199=INT(W199)),FALSE)),"期限を確認",IF(W199&lt;$B$4,"期限超過",IF(W199=$B$4,"本日期限","未完了")))))))</x:f>
      </x:c>
      <x:c r="AD199" s="22" t="str">
        <x:f>IF(COUNTA(A199:I199,K199:L199,N199:AB199)=0,"",IF(A199="","管理番号を入力",IF(COUNTIFS($A$12:$A$211,A199)&gt;1,"管理番号が重複",IF(AND(B199&lt;&gt;"原材料",B199&lt;&gt;"仕掛品",B199&lt;&gt;"製品",B199&lt;&gt;"補修用",B199&lt;&gt;"保留品",B199&lt;&gt;"受注生産用",B199&lt;&gt;"試作用",B199&lt;&gt;"顧客支給品",B199&lt;&gt;"その他"),"在庫区分を選択",IF(C199="","品番を入力",IF(D199="","品名・仕様を入力",IF(F199="","保管場所を入力",IF(ISBLANK(G199),"現有数量を入力",IF(NOT(AND(ISNUMBER(G199),G199&gt;=0)),"現有数量を確認",IF(H199="","単位を入力",IF(ISBLANK(I199),"在庫単価を入力",IF(NOT(AND(ISNUMBER(I199),I199&gt;=0)),"在庫単価を確認",IF(Y199="","単価の基準を入力",IF(NOT(ISNUMBER(M199)),"確認日・基準日を確認",IF(AND(L199&lt;&gt;"最終出庫日",L199&lt;&gt;"最終工程実績日",L199&lt;&gt;"最終出荷日",L199&lt;&gt;"最終引当解除日",L199&lt;&gt;"入庫日（未使用）",L199&lt;&gt;"製造指示日（暫定）",L199&lt;&gt;"作業票記録日（暫定）",L199&lt;&gt;"検査記録日（暫定）",L199&lt;&gt;"現物表示日（暫定）",L199&lt;&gt;"その他"),"基準日の種類を選択",IF(N199="","最終移動内容を入力",IF(AND(O199&lt;&gt;"見込み違い",O199&lt;&gt;"受注取消・失注",O199&lt;&gt;"設計変更",O199&lt;&gt;"仕様変更",O199&lt;&gt;"最小発注量",O199&lt;&gt;"発注過多",O199&lt;&gt;"工程停止",O199&lt;&gt;"不良・選別待ち",O199&lt;&gt;"余り材",O199&lt;&gt;"保管場所不明",O199&lt;&gt;"その他"),"滞留理由を選択",IF(AND(O199="その他",Z199=""),"その他の理由を補足",IF(P199="","現物確認日を入力",IF(NOT(IF(ISNUMBER(P199),AND(P199&gt;=1,P199&lt;=2958465,P199=INT(P199)),FALSE)),"現物確認日を確認",IF(P199&gt;$B$4,"現物確認日が未来",IF(AND(Q199&lt;&gt;"使用可",Q199&lt;&gt;"条件付き可",Q199&lt;&gt;"不可",Q199&lt;&gt;"要確認"),"品質・使用可否を選択",IF(R199="","需要見込みを入力（不明も可）",IF(AND(S199&lt;&gt;"保管継続",S199&lt;&gt;"発注停止",S199&lt;&gt;"優先使用",S199&lt;&gt;"転用",S199&lt;&gt;"再加工",S199&lt;&gt;"売却検討",S199&lt;&gt;"廃棄検討",S199&lt;&gt;"要調査"),"処置区分を選択",IF(T199="","処置案・使用条件を入力",IF(U199="","担当者を入力",IF(V199="","決裁者を入力",IF(ISBLANK(W199),"期限を入力",IF(NOT(IF(ISNUMBER(W199),AND(W199&gt;=1,W199&lt;=2958465,W199=INT(W199)),FALSE)),"期限を確認",IF(AND(NOT(ISBLANK(X199)),NOT(IF(ISNUMBER(X199),AND(X199&gt;=1,X199&lt;=2958465,X199=INT(X199)),FALSE))),"完了日を確認",IF(AND(NOT(ISBLANK(X199)),X199&gt;$B$4),"完了日が未来",IF(AND(NOT(ISBLANK(X199)),OR(ISBLANK(AA199),AB199="")),"完了時残数量・処置結果を入力",IF(AND(NOT(ISBLANK(X199)),NOT(AND(ISNUMBER(AA199),AA199&gt;=0,AA199&lt;=G199))),"完了時残数量を確認",IF(AND(NOT(ISBLANK(X199)),X199&lt;K199),"完了日が基準日より前",IF(AND(NOT(ISBLANK(X199)),X199&lt;P199),"完了日が現物確認日より前","")))))))))))))))))))))))))))))))))))</x:f>
      </x:c>
    </x:row>
    <x:row r="200" ht="30" customHeight="1">
      <x:c r="A200" s="29"/>
      <x:c r="B200" s="21"/>
      <x:c r="C200" s="29"/>
      <x:c r="D200" s="21"/>
      <x:c r="E200" s="29"/>
      <x:c r="F200" s="21"/>
      <x:c r="G200" s="24"/>
      <x:c r="H200" s="21"/>
      <x:c r="I200" s="24"/>
      <x:c r="J200" s="26" t="str">
        <x:f>IF(COUNTA(A200:I200,K200:L200,N200:AB200)=0,"",IF(OR(ISBLANK(G200),ISBLANK(I200)),"未入力",IF(AND(ISNUMBER(G200),ISNUMBER(I200),G200&gt;=0,I200&gt;=0),G200*I200,"数量・単価を確認")))</x:f>
      </x:c>
      <x:c r="K200" s="28"/>
      <x:c r="L200" s="21"/>
      <x:c r="M200" s="26" t="str">
        <x:f>IF(COUNTA(A200:I200,K200:L200,N200:AB200)=0,"",IF(ISBLANK(K200),"基準日未入力",IF(NOT(IF(ISNUMBER($B$4),AND($B$4&gt;=1,$B$4&lt;=2958465,$B$4=INT($B$4)),FALSE)),"確認日を確認",IF(NOT(IF(ISNUMBER(K200),AND(K200&gt;=1,K200&lt;=2958465,K200=INT(K200)),FALSE)),"基準日を確認",IF(K200&gt;$B$4,"基準日が未来",$B$4-K200)))))</x:f>
      </x:c>
      <x:c r="N200" s="21"/>
      <x:c r="O200" s="21"/>
      <x:c r="P200" s="28"/>
      <x:c r="Q200" s="21"/>
      <x:c r="R200" s="21"/>
      <x:c r="S200" s="21"/>
      <x:c r="T200" s="21"/>
      <x:c r="U200" s="21"/>
      <x:c r="V200" s="21"/>
      <x:c r="W200" s="28"/>
      <x:c r="X200" s="28"/>
      <x:c r="Y200" s="21"/>
      <x:c r="Z200" s="21"/>
      <x:c r="AA200" s="24"/>
      <x:c r="AB200" s="21"/>
      <x:c r="AC200" s="22" t="str">
        <x:f>IF(COUNTA(A200:I200,K200:L200,N200:AB200)=0,"",IF(NOT(IF(ISNUMBER($B$4),AND($B$4&gt;=1,$B$4&lt;=2958465,$B$4=INT($B$4)),FALSE)),"確認日を確認",IF(AND(IF(ISNUMBER(X200),AND(X200&gt;=1,X200&lt;=2958465,X200=INT(X200)),FALSE),X200&lt;=$B$4,IF(ISNUMBER(K200),X200&gt;=K200,FALSE),IF(ISNUMBER(P200),X200&gt;=P200,FALSE),ISNUMBER(AA200),AA200&gt;=0,ISNUMBER(G200),AA200&lt;=G200,AB200&lt;&gt;""),"完了",IF(ISBLANK(W200),"期限未入力",IF(NOT(IF(ISNUMBER(W200),AND(W200&gt;=1,W200&lt;=2958465,W200=INT(W200)),FALSE)),"期限を確認",IF(W200&lt;$B$4,"期限超過",IF(W200=$B$4,"本日期限","未完了")))))))</x:f>
      </x:c>
      <x:c r="AD200" s="22" t="str">
        <x:f>IF(COUNTA(A200:I200,K200:L200,N200:AB200)=0,"",IF(A200="","管理番号を入力",IF(COUNTIFS($A$12:$A$211,A200)&gt;1,"管理番号が重複",IF(AND(B200&lt;&gt;"原材料",B200&lt;&gt;"仕掛品",B200&lt;&gt;"製品",B200&lt;&gt;"補修用",B200&lt;&gt;"保留品",B200&lt;&gt;"受注生産用",B200&lt;&gt;"試作用",B200&lt;&gt;"顧客支給品",B200&lt;&gt;"その他"),"在庫区分を選択",IF(C200="","品番を入力",IF(D200="","品名・仕様を入力",IF(F200="","保管場所を入力",IF(ISBLANK(G200),"現有数量を入力",IF(NOT(AND(ISNUMBER(G200),G200&gt;=0)),"現有数量を確認",IF(H200="","単位を入力",IF(ISBLANK(I200),"在庫単価を入力",IF(NOT(AND(ISNUMBER(I200),I200&gt;=0)),"在庫単価を確認",IF(Y200="","単価の基準を入力",IF(NOT(ISNUMBER(M200)),"確認日・基準日を確認",IF(AND(L200&lt;&gt;"最終出庫日",L200&lt;&gt;"最終工程実績日",L200&lt;&gt;"最終出荷日",L200&lt;&gt;"最終引当解除日",L200&lt;&gt;"入庫日（未使用）",L200&lt;&gt;"製造指示日（暫定）",L200&lt;&gt;"作業票記録日（暫定）",L200&lt;&gt;"検査記録日（暫定）",L200&lt;&gt;"現物表示日（暫定）",L200&lt;&gt;"その他"),"基準日の種類を選択",IF(N200="","最終移動内容を入力",IF(AND(O200&lt;&gt;"見込み違い",O200&lt;&gt;"受注取消・失注",O200&lt;&gt;"設計変更",O200&lt;&gt;"仕様変更",O200&lt;&gt;"最小発注量",O200&lt;&gt;"発注過多",O200&lt;&gt;"工程停止",O200&lt;&gt;"不良・選別待ち",O200&lt;&gt;"余り材",O200&lt;&gt;"保管場所不明",O200&lt;&gt;"その他"),"滞留理由を選択",IF(AND(O200="その他",Z200=""),"その他の理由を補足",IF(P200="","現物確認日を入力",IF(NOT(IF(ISNUMBER(P200),AND(P200&gt;=1,P200&lt;=2958465,P200=INT(P200)),FALSE)),"現物確認日を確認",IF(P200&gt;$B$4,"現物確認日が未来",IF(AND(Q200&lt;&gt;"使用可",Q200&lt;&gt;"条件付き可",Q200&lt;&gt;"不可",Q200&lt;&gt;"要確認"),"品質・使用可否を選択",IF(R200="","需要見込みを入力（不明も可）",IF(AND(S200&lt;&gt;"保管継続",S200&lt;&gt;"発注停止",S200&lt;&gt;"優先使用",S200&lt;&gt;"転用",S200&lt;&gt;"再加工",S200&lt;&gt;"売却検討",S200&lt;&gt;"廃棄検討",S200&lt;&gt;"要調査"),"処置区分を選択",IF(T200="","処置案・使用条件を入力",IF(U200="","担当者を入力",IF(V200="","決裁者を入力",IF(ISBLANK(W200),"期限を入力",IF(NOT(IF(ISNUMBER(W200),AND(W200&gt;=1,W200&lt;=2958465,W200=INT(W200)),FALSE)),"期限を確認",IF(AND(NOT(ISBLANK(X200)),NOT(IF(ISNUMBER(X200),AND(X200&gt;=1,X200&lt;=2958465,X200=INT(X200)),FALSE))),"完了日を確認",IF(AND(NOT(ISBLANK(X200)),X200&gt;$B$4),"完了日が未来",IF(AND(NOT(ISBLANK(X200)),OR(ISBLANK(AA200),AB200="")),"完了時残数量・処置結果を入力",IF(AND(NOT(ISBLANK(X200)),NOT(AND(ISNUMBER(AA200),AA200&gt;=0,AA200&lt;=G200))),"完了時残数量を確認",IF(AND(NOT(ISBLANK(X200)),X200&lt;K200),"完了日が基準日より前",IF(AND(NOT(ISBLANK(X200)),X200&lt;P200),"完了日が現物確認日より前","")))))))))))))))))))))))))))))))))))</x:f>
      </x:c>
    </x:row>
    <x:row r="201" ht="30" customHeight="1">
      <x:c r="A201" s="29"/>
      <x:c r="B201" s="21"/>
      <x:c r="C201" s="29"/>
      <x:c r="D201" s="21"/>
      <x:c r="E201" s="29"/>
      <x:c r="F201" s="21"/>
      <x:c r="G201" s="24"/>
      <x:c r="H201" s="21"/>
      <x:c r="I201" s="24"/>
      <x:c r="J201" s="26" t="str">
        <x:f>IF(COUNTA(A201:I201,K201:L201,N201:AB201)=0,"",IF(OR(ISBLANK(G201),ISBLANK(I201)),"未入力",IF(AND(ISNUMBER(G201),ISNUMBER(I201),G201&gt;=0,I201&gt;=0),G201*I201,"数量・単価を確認")))</x:f>
      </x:c>
      <x:c r="K201" s="28"/>
      <x:c r="L201" s="21"/>
      <x:c r="M201" s="26" t="str">
        <x:f>IF(COUNTA(A201:I201,K201:L201,N201:AB201)=0,"",IF(ISBLANK(K201),"基準日未入力",IF(NOT(IF(ISNUMBER($B$4),AND($B$4&gt;=1,$B$4&lt;=2958465,$B$4=INT($B$4)),FALSE)),"確認日を確認",IF(NOT(IF(ISNUMBER(K201),AND(K201&gt;=1,K201&lt;=2958465,K201=INT(K201)),FALSE)),"基準日を確認",IF(K201&gt;$B$4,"基準日が未来",$B$4-K201)))))</x:f>
      </x:c>
      <x:c r="N201" s="21"/>
      <x:c r="O201" s="21"/>
      <x:c r="P201" s="28"/>
      <x:c r="Q201" s="21"/>
      <x:c r="R201" s="21"/>
      <x:c r="S201" s="21"/>
      <x:c r="T201" s="21"/>
      <x:c r="U201" s="21"/>
      <x:c r="V201" s="21"/>
      <x:c r="W201" s="28"/>
      <x:c r="X201" s="28"/>
      <x:c r="Y201" s="21"/>
      <x:c r="Z201" s="21"/>
      <x:c r="AA201" s="24"/>
      <x:c r="AB201" s="21"/>
      <x:c r="AC201" s="22" t="str">
        <x:f>IF(COUNTA(A201:I201,K201:L201,N201:AB201)=0,"",IF(NOT(IF(ISNUMBER($B$4),AND($B$4&gt;=1,$B$4&lt;=2958465,$B$4=INT($B$4)),FALSE)),"確認日を確認",IF(AND(IF(ISNUMBER(X201),AND(X201&gt;=1,X201&lt;=2958465,X201=INT(X201)),FALSE),X201&lt;=$B$4,IF(ISNUMBER(K201),X201&gt;=K201,FALSE),IF(ISNUMBER(P201),X201&gt;=P201,FALSE),ISNUMBER(AA201),AA201&gt;=0,ISNUMBER(G201),AA201&lt;=G201,AB201&lt;&gt;""),"完了",IF(ISBLANK(W201),"期限未入力",IF(NOT(IF(ISNUMBER(W201),AND(W201&gt;=1,W201&lt;=2958465,W201=INT(W201)),FALSE)),"期限を確認",IF(W201&lt;$B$4,"期限超過",IF(W201=$B$4,"本日期限","未完了")))))))</x:f>
      </x:c>
      <x:c r="AD201" s="22" t="str">
        <x:f>IF(COUNTA(A201:I201,K201:L201,N201:AB201)=0,"",IF(A201="","管理番号を入力",IF(COUNTIFS($A$12:$A$211,A201)&gt;1,"管理番号が重複",IF(AND(B201&lt;&gt;"原材料",B201&lt;&gt;"仕掛品",B201&lt;&gt;"製品",B201&lt;&gt;"補修用",B201&lt;&gt;"保留品",B201&lt;&gt;"受注生産用",B201&lt;&gt;"試作用",B201&lt;&gt;"顧客支給品",B201&lt;&gt;"その他"),"在庫区分を選択",IF(C201="","品番を入力",IF(D201="","品名・仕様を入力",IF(F201="","保管場所を入力",IF(ISBLANK(G201),"現有数量を入力",IF(NOT(AND(ISNUMBER(G201),G201&gt;=0)),"現有数量を確認",IF(H201="","単位を入力",IF(ISBLANK(I201),"在庫単価を入力",IF(NOT(AND(ISNUMBER(I201),I201&gt;=0)),"在庫単価を確認",IF(Y201="","単価の基準を入力",IF(NOT(ISNUMBER(M201)),"確認日・基準日を確認",IF(AND(L201&lt;&gt;"最終出庫日",L201&lt;&gt;"最終工程実績日",L201&lt;&gt;"最終出荷日",L201&lt;&gt;"最終引当解除日",L201&lt;&gt;"入庫日（未使用）",L201&lt;&gt;"製造指示日（暫定）",L201&lt;&gt;"作業票記録日（暫定）",L201&lt;&gt;"検査記録日（暫定）",L201&lt;&gt;"現物表示日（暫定）",L201&lt;&gt;"その他"),"基準日の種類を選択",IF(N201="","最終移動内容を入力",IF(AND(O201&lt;&gt;"見込み違い",O201&lt;&gt;"受注取消・失注",O201&lt;&gt;"設計変更",O201&lt;&gt;"仕様変更",O201&lt;&gt;"最小発注量",O201&lt;&gt;"発注過多",O201&lt;&gt;"工程停止",O201&lt;&gt;"不良・選別待ち",O201&lt;&gt;"余り材",O201&lt;&gt;"保管場所不明",O201&lt;&gt;"その他"),"滞留理由を選択",IF(AND(O201="その他",Z201=""),"その他の理由を補足",IF(P201="","現物確認日を入力",IF(NOT(IF(ISNUMBER(P201),AND(P201&gt;=1,P201&lt;=2958465,P201=INT(P201)),FALSE)),"現物確認日を確認",IF(P201&gt;$B$4,"現物確認日が未来",IF(AND(Q201&lt;&gt;"使用可",Q201&lt;&gt;"条件付き可",Q201&lt;&gt;"不可",Q201&lt;&gt;"要確認"),"品質・使用可否を選択",IF(R201="","需要見込みを入力（不明も可）",IF(AND(S201&lt;&gt;"保管継続",S201&lt;&gt;"発注停止",S201&lt;&gt;"優先使用",S201&lt;&gt;"転用",S201&lt;&gt;"再加工",S201&lt;&gt;"売却検討",S201&lt;&gt;"廃棄検討",S201&lt;&gt;"要調査"),"処置区分を選択",IF(T201="","処置案・使用条件を入力",IF(U201="","担当者を入力",IF(V201="","決裁者を入力",IF(ISBLANK(W201),"期限を入力",IF(NOT(IF(ISNUMBER(W201),AND(W201&gt;=1,W201&lt;=2958465,W201=INT(W201)),FALSE)),"期限を確認",IF(AND(NOT(ISBLANK(X201)),NOT(IF(ISNUMBER(X201),AND(X201&gt;=1,X201&lt;=2958465,X201=INT(X201)),FALSE))),"完了日を確認",IF(AND(NOT(ISBLANK(X201)),X201&gt;$B$4),"完了日が未来",IF(AND(NOT(ISBLANK(X201)),OR(ISBLANK(AA201),AB201="")),"完了時残数量・処置結果を入力",IF(AND(NOT(ISBLANK(X201)),NOT(AND(ISNUMBER(AA201),AA201&gt;=0,AA201&lt;=G201))),"完了時残数量を確認",IF(AND(NOT(ISBLANK(X201)),X201&lt;K201),"完了日が基準日より前",IF(AND(NOT(ISBLANK(X201)),X201&lt;P201),"完了日が現物確認日より前","")))))))))))))))))))))))))))))))))))</x:f>
      </x:c>
    </x:row>
    <x:row r="202" ht="30" customHeight="1">
      <x:c r="A202" s="29"/>
      <x:c r="B202" s="21"/>
      <x:c r="C202" s="29"/>
      <x:c r="D202" s="21"/>
      <x:c r="E202" s="29"/>
      <x:c r="F202" s="21"/>
      <x:c r="G202" s="24"/>
      <x:c r="H202" s="21"/>
      <x:c r="I202" s="24"/>
      <x:c r="J202" s="26" t="str">
        <x:f>IF(COUNTA(A202:I202,K202:L202,N202:AB202)=0,"",IF(OR(ISBLANK(G202),ISBLANK(I202)),"未入力",IF(AND(ISNUMBER(G202),ISNUMBER(I202),G202&gt;=0,I202&gt;=0),G202*I202,"数量・単価を確認")))</x:f>
      </x:c>
      <x:c r="K202" s="28"/>
      <x:c r="L202" s="21"/>
      <x:c r="M202" s="26" t="str">
        <x:f>IF(COUNTA(A202:I202,K202:L202,N202:AB202)=0,"",IF(ISBLANK(K202),"基準日未入力",IF(NOT(IF(ISNUMBER($B$4),AND($B$4&gt;=1,$B$4&lt;=2958465,$B$4=INT($B$4)),FALSE)),"確認日を確認",IF(NOT(IF(ISNUMBER(K202),AND(K202&gt;=1,K202&lt;=2958465,K202=INT(K202)),FALSE)),"基準日を確認",IF(K202&gt;$B$4,"基準日が未来",$B$4-K202)))))</x:f>
      </x:c>
      <x:c r="N202" s="21"/>
      <x:c r="O202" s="21"/>
      <x:c r="P202" s="28"/>
      <x:c r="Q202" s="21"/>
      <x:c r="R202" s="21"/>
      <x:c r="S202" s="21"/>
      <x:c r="T202" s="21"/>
      <x:c r="U202" s="21"/>
      <x:c r="V202" s="21"/>
      <x:c r="W202" s="28"/>
      <x:c r="X202" s="28"/>
      <x:c r="Y202" s="21"/>
      <x:c r="Z202" s="21"/>
      <x:c r="AA202" s="24"/>
      <x:c r="AB202" s="21"/>
      <x:c r="AC202" s="22" t="str">
        <x:f>IF(COUNTA(A202:I202,K202:L202,N202:AB202)=0,"",IF(NOT(IF(ISNUMBER($B$4),AND($B$4&gt;=1,$B$4&lt;=2958465,$B$4=INT($B$4)),FALSE)),"確認日を確認",IF(AND(IF(ISNUMBER(X202),AND(X202&gt;=1,X202&lt;=2958465,X202=INT(X202)),FALSE),X202&lt;=$B$4,IF(ISNUMBER(K202),X202&gt;=K202,FALSE),IF(ISNUMBER(P202),X202&gt;=P202,FALSE),ISNUMBER(AA202),AA202&gt;=0,ISNUMBER(G202),AA202&lt;=G202,AB202&lt;&gt;""),"完了",IF(ISBLANK(W202),"期限未入力",IF(NOT(IF(ISNUMBER(W202),AND(W202&gt;=1,W202&lt;=2958465,W202=INT(W202)),FALSE)),"期限を確認",IF(W202&lt;$B$4,"期限超過",IF(W202=$B$4,"本日期限","未完了")))))))</x:f>
      </x:c>
      <x:c r="AD202" s="22" t="str">
        <x:f>IF(COUNTA(A202:I202,K202:L202,N202:AB202)=0,"",IF(A202="","管理番号を入力",IF(COUNTIFS($A$12:$A$211,A202)&gt;1,"管理番号が重複",IF(AND(B202&lt;&gt;"原材料",B202&lt;&gt;"仕掛品",B202&lt;&gt;"製品",B202&lt;&gt;"補修用",B202&lt;&gt;"保留品",B202&lt;&gt;"受注生産用",B202&lt;&gt;"試作用",B202&lt;&gt;"顧客支給品",B202&lt;&gt;"その他"),"在庫区分を選択",IF(C202="","品番を入力",IF(D202="","品名・仕様を入力",IF(F202="","保管場所を入力",IF(ISBLANK(G202),"現有数量を入力",IF(NOT(AND(ISNUMBER(G202),G202&gt;=0)),"現有数量を確認",IF(H202="","単位を入力",IF(ISBLANK(I202),"在庫単価を入力",IF(NOT(AND(ISNUMBER(I202),I202&gt;=0)),"在庫単価を確認",IF(Y202="","単価の基準を入力",IF(NOT(ISNUMBER(M202)),"確認日・基準日を確認",IF(AND(L202&lt;&gt;"最終出庫日",L202&lt;&gt;"最終工程実績日",L202&lt;&gt;"最終出荷日",L202&lt;&gt;"最終引当解除日",L202&lt;&gt;"入庫日（未使用）",L202&lt;&gt;"製造指示日（暫定）",L202&lt;&gt;"作業票記録日（暫定）",L202&lt;&gt;"検査記録日（暫定）",L202&lt;&gt;"現物表示日（暫定）",L202&lt;&gt;"その他"),"基準日の種類を選択",IF(N202="","最終移動内容を入力",IF(AND(O202&lt;&gt;"見込み違い",O202&lt;&gt;"受注取消・失注",O202&lt;&gt;"設計変更",O202&lt;&gt;"仕様変更",O202&lt;&gt;"最小発注量",O202&lt;&gt;"発注過多",O202&lt;&gt;"工程停止",O202&lt;&gt;"不良・選別待ち",O202&lt;&gt;"余り材",O202&lt;&gt;"保管場所不明",O202&lt;&gt;"その他"),"滞留理由を選択",IF(AND(O202="その他",Z202=""),"その他の理由を補足",IF(P202="","現物確認日を入力",IF(NOT(IF(ISNUMBER(P202),AND(P202&gt;=1,P202&lt;=2958465,P202=INT(P202)),FALSE)),"現物確認日を確認",IF(P202&gt;$B$4,"現物確認日が未来",IF(AND(Q202&lt;&gt;"使用可",Q202&lt;&gt;"条件付き可",Q202&lt;&gt;"不可",Q202&lt;&gt;"要確認"),"品質・使用可否を選択",IF(R202="","需要見込みを入力（不明も可）",IF(AND(S202&lt;&gt;"保管継続",S202&lt;&gt;"発注停止",S202&lt;&gt;"優先使用",S202&lt;&gt;"転用",S202&lt;&gt;"再加工",S202&lt;&gt;"売却検討",S202&lt;&gt;"廃棄検討",S202&lt;&gt;"要調査"),"処置区分を選択",IF(T202="","処置案・使用条件を入力",IF(U202="","担当者を入力",IF(V202="","決裁者を入力",IF(ISBLANK(W202),"期限を入力",IF(NOT(IF(ISNUMBER(W202),AND(W202&gt;=1,W202&lt;=2958465,W202=INT(W202)),FALSE)),"期限を確認",IF(AND(NOT(ISBLANK(X202)),NOT(IF(ISNUMBER(X202),AND(X202&gt;=1,X202&lt;=2958465,X202=INT(X202)),FALSE))),"完了日を確認",IF(AND(NOT(ISBLANK(X202)),X202&gt;$B$4),"完了日が未来",IF(AND(NOT(ISBLANK(X202)),OR(ISBLANK(AA202),AB202="")),"完了時残数量・処置結果を入力",IF(AND(NOT(ISBLANK(X202)),NOT(AND(ISNUMBER(AA202),AA202&gt;=0,AA202&lt;=G202))),"完了時残数量を確認",IF(AND(NOT(ISBLANK(X202)),X202&lt;K202),"完了日が基準日より前",IF(AND(NOT(ISBLANK(X202)),X202&lt;P202),"完了日が現物確認日より前","")))))))))))))))))))))))))))))))))))</x:f>
      </x:c>
    </x:row>
    <x:row r="203" ht="30" customHeight="1">
      <x:c r="A203" s="29"/>
      <x:c r="B203" s="21"/>
      <x:c r="C203" s="29"/>
      <x:c r="D203" s="21"/>
      <x:c r="E203" s="29"/>
      <x:c r="F203" s="21"/>
      <x:c r="G203" s="24"/>
      <x:c r="H203" s="21"/>
      <x:c r="I203" s="24"/>
      <x:c r="J203" s="26" t="str">
        <x:f>IF(COUNTA(A203:I203,K203:L203,N203:AB203)=0,"",IF(OR(ISBLANK(G203),ISBLANK(I203)),"未入力",IF(AND(ISNUMBER(G203),ISNUMBER(I203),G203&gt;=0,I203&gt;=0),G203*I203,"数量・単価を確認")))</x:f>
      </x:c>
      <x:c r="K203" s="28"/>
      <x:c r="L203" s="21"/>
      <x:c r="M203" s="26" t="str">
        <x:f>IF(COUNTA(A203:I203,K203:L203,N203:AB203)=0,"",IF(ISBLANK(K203),"基準日未入力",IF(NOT(IF(ISNUMBER($B$4),AND($B$4&gt;=1,$B$4&lt;=2958465,$B$4=INT($B$4)),FALSE)),"確認日を確認",IF(NOT(IF(ISNUMBER(K203),AND(K203&gt;=1,K203&lt;=2958465,K203=INT(K203)),FALSE)),"基準日を確認",IF(K203&gt;$B$4,"基準日が未来",$B$4-K203)))))</x:f>
      </x:c>
      <x:c r="N203" s="21"/>
      <x:c r="O203" s="21"/>
      <x:c r="P203" s="28"/>
      <x:c r="Q203" s="21"/>
      <x:c r="R203" s="21"/>
      <x:c r="S203" s="21"/>
      <x:c r="T203" s="21"/>
      <x:c r="U203" s="21"/>
      <x:c r="V203" s="21"/>
      <x:c r="W203" s="28"/>
      <x:c r="X203" s="28"/>
      <x:c r="Y203" s="21"/>
      <x:c r="Z203" s="21"/>
      <x:c r="AA203" s="24"/>
      <x:c r="AB203" s="21"/>
      <x:c r="AC203" s="22" t="str">
        <x:f>IF(COUNTA(A203:I203,K203:L203,N203:AB203)=0,"",IF(NOT(IF(ISNUMBER($B$4),AND($B$4&gt;=1,$B$4&lt;=2958465,$B$4=INT($B$4)),FALSE)),"確認日を確認",IF(AND(IF(ISNUMBER(X203),AND(X203&gt;=1,X203&lt;=2958465,X203=INT(X203)),FALSE),X203&lt;=$B$4,IF(ISNUMBER(K203),X203&gt;=K203,FALSE),IF(ISNUMBER(P203),X203&gt;=P203,FALSE),ISNUMBER(AA203),AA203&gt;=0,ISNUMBER(G203),AA203&lt;=G203,AB203&lt;&gt;""),"完了",IF(ISBLANK(W203),"期限未入力",IF(NOT(IF(ISNUMBER(W203),AND(W203&gt;=1,W203&lt;=2958465,W203=INT(W203)),FALSE)),"期限を確認",IF(W203&lt;$B$4,"期限超過",IF(W203=$B$4,"本日期限","未完了")))))))</x:f>
      </x:c>
      <x:c r="AD203" s="22" t="str">
        <x:f>IF(COUNTA(A203:I203,K203:L203,N203:AB203)=0,"",IF(A203="","管理番号を入力",IF(COUNTIFS($A$12:$A$211,A203)&gt;1,"管理番号が重複",IF(AND(B203&lt;&gt;"原材料",B203&lt;&gt;"仕掛品",B203&lt;&gt;"製品",B203&lt;&gt;"補修用",B203&lt;&gt;"保留品",B203&lt;&gt;"受注生産用",B203&lt;&gt;"試作用",B203&lt;&gt;"顧客支給品",B203&lt;&gt;"その他"),"在庫区分を選択",IF(C203="","品番を入力",IF(D203="","品名・仕様を入力",IF(F203="","保管場所を入力",IF(ISBLANK(G203),"現有数量を入力",IF(NOT(AND(ISNUMBER(G203),G203&gt;=0)),"現有数量を確認",IF(H203="","単位を入力",IF(ISBLANK(I203),"在庫単価を入力",IF(NOT(AND(ISNUMBER(I203),I203&gt;=0)),"在庫単価を確認",IF(Y203="","単価の基準を入力",IF(NOT(ISNUMBER(M203)),"確認日・基準日を確認",IF(AND(L203&lt;&gt;"最終出庫日",L203&lt;&gt;"最終工程実績日",L203&lt;&gt;"最終出荷日",L203&lt;&gt;"最終引当解除日",L203&lt;&gt;"入庫日（未使用）",L203&lt;&gt;"製造指示日（暫定）",L203&lt;&gt;"作業票記録日（暫定）",L203&lt;&gt;"検査記録日（暫定）",L203&lt;&gt;"現物表示日（暫定）",L203&lt;&gt;"その他"),"基準日の種類を選択",IF(N203="","最終移動内容を入力",IF(AND(O203&lt;&gt;"見込み違い",O203&lt;&gt;"受注取消・失注",O203&lt;&gt;"設計変更",O203&lt;&gt;"仕様変更",O203&lt;&gt;"最小発注量",O203&lt;&gt;"発注過多",O203&lt;&gt;"工程停止",O203&lt;&gt;"不良・選別待ち",O203&lt;&gt;"余り材",O203&lt;&gt;"保管場所不明",O203&lt;&gt;"その他"),"滞留理由を選択",IF(AND(O203="その他",Z203=""),"その他の理由を補足",IF(P203="","現物確認日を入力",IF(NOT(IF(ISNUMBER(P203),AND(P203&gt;=1,P203&lt;=2958465,P203=INT(P203)),FALSE)),"現物確認日を確認",IF(P203&gt;$B$4,"現物確認日が未来",IF(AND(Q203&lt;&gt;"使用可",Q203&lt;&gt;"条件付き可",Q203&lt;&gt;"不可",Q203&lt;&gt;"要確認"),"品質・使用可否を選択",IF(R203="","需要見込みを入力（不明も可）",IF(AND(S203&lt;&gt;"保管継続",S203&lt;&gt;"発注停止",S203&lt;&gt;"優先使用",S203&lt;&gt;"転用",S203&lt;&gt;"再加工",S203&lt;&gt;"売却検討",S203&lt;&gt;"廃棄検討",S203&lt;&gt;"要調査"),"処置区分を選択",IF(T203="","処置案・使用条件を入力",IF(U203="","担当者を入力",IF(V203="","決裁者を入力",IF(ISBLANK(W203),"期限を入力",IF(NOT(IF(ISNUMBER(W203),AND(W203&gt;=1,W203&lt;=2958465,W203=INT(W203)),FALSE)),"期限を確認",IF(AND(NOT(ISBLANK(X203)),NOT(IF(ISNUMBER(X203),AND(X203&gt;=1,X203&lt;=2958465,X203=INT(X203)),FALSE))),"完了日を確認",IF(AND(NOT(ISBLANK(X203)),X203&gt;$B$4),"完了日が未来",IF(AND(NOT(ISBLANK(X203)),OR(ISBLANK(AA203),AB203="")),"完了時残数量・処置結果を入力",IF(AND(NOT(ISBLANK(X203)),NOT(AND(ISNUMBER(AA203),AA203&gt;=0,AA203&lt;=G203))),"完了時残数量を確認",IF(AND(NOT(ISBLANK(X203)),X203&lt;K203),"完了日が基準日より前",IF(AND(NOT(ISBLANK(X203)),X203&lt;P203),"完了日が現物確認日より前","")))))))))))))))))))))))))))))))))))</x:f>
      </x:c>
    </x:row>
    <x:row r="204" ht="30" customHeight="1">
      <x:c r="A204" s="29"/>
      <x:c r="B204" s="21"/>
      <x:c r="C204" s="29"/>
      <x:c r="D204" s="21"/>
      <x:c r="E204" s="29"/>
      <x:c r="F204" s="21"/>
      <x:c r="G204" s="24"/>
      <x:c r="H204" s="21"/>
      <x:c r="I204" s="24"/>
      <x:c r="J204" s="26" t="str">
        <x:f>IF(COUNTA(A204:I204,K204:L204,N204:AB204)=0,"",IF(OR(ISBLANK(G204),ISBLANK(I204)),"未入力",IF(AND(ISNUMBER(G204),ISNUMBER(I204),G204&gt;=0,I204&gt;=0),G204*I204,"数量・単価を確認")))</x:f>
      </x:c>
      <x:c r="K204" s="28"/>
      <x:c r="L204" s="21"/>
      <x:c r="M204" s="26" t="str">
        <x:f>IF(COUNTA(A204:I204,K204:L204,N204:AB204)=0,"",IF(ISBLANK(K204),"基準日未入力",IF(NOT(IF(ISNUMBER($B$4),AND($B$4&gt;=1,$B$4&lt;=2958465,$B$4=INT($B$4)),FALSE)),"確認日を確認",IF(NOT(IF(ISNUMBER(K204),AND(K204&gt;=1,K204&lt;=2958465,K204=INT(K204)),FALSE)),"基準日を確認",IF(K204&gt;$B$4,"基準日が未来",$B$4-K204)))))</x:f>
      </x:c>
      <x:c r="N204" s="21"/>
      <x:c r="O204" s="21"/>
      <x:c r="P204" s="28"/>
      <x:c r="Q204" s="21"/>
      <x:c r="R204" s="21"/>
      <x:c r="S204" s="21"/>
      <x:c r="T204" s="21"/>
      <x:c r="U204" s="21"/>
      <x:c r="V204" s="21"/>
      <x:c r="W204" s="28"/>
      <x:c r="X204" s="28"/>
      <x:c r="Y204" s="21"/>
      <x:c r="Z204" s="21"/>
      <x:c r="AA204" s="24"/>
      <x:c r="AB204" s="21"/>
      <x:c r="AC204" s="22" t="str">
        <x:f>IF(COUNTA(A204:I204,K204:L204,N204:AB204)=0,"",IF(NOT(IF(ISNUMBER($B$4),AND($B$4&gt;=1,$B$4&lt;=2958465,$B$4=INT($B$4)),FALSE)),"確認日を確認",IF(AND(IF(ISNUMBER(X204),AND(X204&gt;=1,X204&lt;=2958465,X204=INT(X204)),FALSE),X204&lt;=$B$4,IF(ISNUMBER(K204),X204&gt;=K204,FALSE),IF(ISNUMBER(P204),X204&gt;=P204,FALSE),ISNUMBER(AA204),AA204&gt;=0,ISNUMBER(G204),AA204&lt;=G204,AB204&lt;&gt;""),"完了",IF(ISBLANK(W204),"期限未入力",IF(NOT(IF(ISNUMBER(W204),AND(W204&gt;=1,W204&lt;=2958465,W204=INT(W204)),FALSE)),"期限を確認",IF(W204&lt;$B$4,"期限超過",IF(W204=$B$4,"本日期限","未完了")))))))</x:f>
      </x:c>
      <x:c r="AD204" s="22" t="str">
        <x:f>IF(COUNTA(A204:I204,K204:L204,N204:AB204)=0,"",IF(A204="","管理番号を入力",IF(COUNTIFS($A$12:$A$211,A204)&gt;1,"管理番号が重複",IF(AND(B204&lt;&gt;"原材料",B204&lt;&gt;"仕掛品",B204&lt;&gt;"製品",B204&lt;&gt;"補修用",B204&lt;&gt;"保留品",B204&lt;&gt;"受注生産用",B204&lt;&gt;"試作用",B204&lt;&gt;"顧客支給品",B204&lt;&gt;"その他"),"在庫区分を選択",IF(C204="","品番を入力",IF(D204="","品名・仕様を入力",IF(F204="","保管場所を入力",IF(ISBLANK(G204),"現有数量を入力",IF(NOT(AND(ISNUMBER(G204),G204&gt;=0)),"現有数量を確認",IF(H204="","単位を入力",IF(ISBLANK(I204),"在庫単価を入力",IF(NOT(AND(ISNUMBER(I204),I204&gt;=0)),"在庫単価を確認",IF(Y204="","単価の基準を入力",IF(NOT(ISNUMBER(M204)),"確認日・基準日を確認",IF(AND(L204&lt;&gt;"最終出庫日",L204&lt;&gt;"最終工程実績日",L204&lt;&gt;"最終出荷日",L204&lt;&gt;"最終引当解除日",L204&lt;&gt;"入庫日（未使用）",L204&lt;&gt;"製造指示日（暫定）",L204&lt;&gt;"作業票記録日（暫定）",L204&lt;&gt;"検査記録日（暫定）",L204&lt;&gt;"現物表示日（暫定）",L204&lt;&gt;"その他"),"基準日の種類を選択",IF(N204="","最終移動内容を入力",IF(AND(O204&lt;&gt;"見込み違い",O204&lt;&gt;"受注取消・失注",O204&lt;&gt;"設計変更",O204&lt;&gt;"仕様変更",O204&lt;&gt;"最小発注量",O204&lt;&gt;"発注過多",O204&lt;&gt;"工程停止",O204&lt;&gt;"不良・選別待ち",O204&lt;&gt;"余り材",O204&lt;&gt;"保管場所不明",O204&lt;&gt;"その他"),"滞留理由を選択",IF(AND(O204="その他",Z204=""),"その他の理由を補足",IF(P204="","現物確認日を入力",IF(NOT(IF(ISNUMBER(P204),AND(P204&gt;=1,P204&lt;=2958465,P204=INT(P204)),FALSE)),"現物確認日を確認",IF(P204&gt;$B$4,"現物確認日が未来",IF(AND(Q204&lt;&gt;"使用可",Q204&lt;&gt;"条件付き可",Q204&lt;&gt;"不可",Q204&lt;&gt;"要確認"),"品質・使用可否を選択",IF(R204="","需要見込みを入力（不明も可）",IF(AND(S204&lt;&gt;"保管継続",S204&lt;&gt;"発注停止",S204&lt;&gt;"優先使用",S204&lt;&gt;"転用",S204&lt;&gt;"再加工",S204&lt;&gt;"売却検討",S204&lt;&gt;"廃棄検討",S204&lt;&gt;"要調査"),"処置区分を選択",IF(T204="","処置案・使用条件を入力",IF(U204="","担当者を入力",IF(V204="","決裁者を入力",IF(ISBLANK(W204),"期限を入力",IF(NOT(IF(ISNUMBER(W204),AND(W204&gt;=1,W204&lt;=2958465,W204=INT(W204)),FALSE)),"期限を確認",IF(AND(NOT(ISBLANK(X204)),NOT(IF(ISNUMBER(X204),AND(X204&gt;=1,X204&lt;=2958465,X204=INT(X204)),FALSE))),"完了日を確認",IF(AND(NOT(ISBLANK(X204)),X204&gt;$B$4),"完了日が未来",IF(AND(NOT(ISBLANK(X204)),OR(ISBLANK(AA204),AB204="")),"完了時残数量・処置結果を入力",IF(AND(NOT(ISBLANK(X204)),NOT(AND(ISNUMBER(AA204),AA204&gt;=0,AA204&lt;=G204))),"完了時残数量を確認",IF(AND(NOT(ISBLANK(X204)),X204&lt;K204),"完了日が基準日より前",IF(AND(NOT(ISBLANK(X204)),X204&lt;P204),"完了日が現物確認日より前","")))))))))))))))))))))))))))))))))))</x:f>
      </x:c>
    </x:row>
    <x:row r="205" ht="30" customHeight="1">
      <x:c r="A205" s="29"/>
      <x:c r="B205" s="21"/>
      <x:c r="C205" s="29"/>
      <x:c r="D205" s="21"/>
      <x:c r="E205" s="29"/>
      <x:c r="F205" s="21"/>
      <x:c r="G205" s="24"/>
      <x:c r="H205" s="21"/>
      <x:c r="I205" s="24"/>
      <x:c r="J205" s="26" t="str">
        <x:f>IF(COUNTA(A205:I205,K205:L205,N205:AB205)=0,"",IF(OR(ISBLANK(G205),ISBLANK(I205)),"未入力",IF(AND(ISNUMBER(G205),ISNUMBER(I205),G205&gt;=0,I205&gt;=0),G205*I205,"数量・単価を確認")))</x:f>
      </x:c>
      <x:c r="K205" s="28"/>
      <x:c r="L205" s="21"/>
      <x:c r="M205" s="26" t="str">
        <x:f>IF(COUNTA(A205:I205,K205:L205,N205:AB205)=0,"",IF(ISBLANK(K205),"基準日未入力",IF(NOT(IF(ISNUMBER($B$4),AND($B$4&gt;=1,$B$4&lt;=2958465,$B$4=INT($B$4)),FALSE)),"確認日を確認",IF(NOT(IF(ISNUMBER(K205),AND(K205&gt;=1,K205&lt;=2958465,K205=INT(K205)),FALSE)),"基準日を確認",IF(K205&gt;$B$4,"基準日が未来",$B$4-K205)))))</x:f>
      </x:c>
      <x:c r="N205" s="21"/>
      <x:c r="O205" s="21"/>
      <x:c r="P205" s="28"/>
      <x:c r="Q205" s="21"/>
      <x:c r="R205" s="21"/>
      <x:c r="S205" s="21"/>
      <x:c r="T205" s="21"/>
      <x:c r="U205" s="21"/>
      <x:c r="V205" s="21"/>
      <x:c r="W205" s="28"/>
      <x:c r="X205" s="28"/>
      <x:c r="Y205" s="21"/>
      <x:c r="Z205" s="21"/>
      <x:c r="AA205" s="24"/>
      <x:c r="AB205" s="21"/>
      <x:c r="AC205" s="22" t="str">
        <x:f>IF(COUNTA(A205:I205,K205:L205,N205:AB205)=0,"",IF(NOT(IF(ISNUMBER($B$4),AND($B$4&gt;=1,$B$4&lt;=2958465,$B$4=INT($B$4)),FALSE)),"確認日を確認",IF(AND(IF(ISNUMBER(X205),AND(X205&gt;=1,X205&lt;=2958465,X205=INT(X205)),FALSE),X205&lt;=$B$4,IF(ISNUMBER(K205),X205&gt;=K205,FALSE),IF(ISNUMBER(P205),X205&gt;=P205,FALSE),ISNUMBER(AA205),AA205&gt;=0,ISNUMBER(G205),AA205&lt;=G205,AB205&lt;&gt;""),"完了",IF(ISBLANK(W205),"期限未入力",IF(NOT(IF(ISNUMBER(W205),AND(W205&gt;=1,W205&lt;=2958465,W205=INT(W205)),FALSE)),"期限を確認",IF(W205&lt;$B$4,"期限超過",IF(W205=$B$4,"本日期限","未完了")))))))</x:f>
      </x:c>
      <x:c r="AD205" s="22" t="str">
        <x:f>IF(COUNTA(A205:I205,K205:L205,N205:AB205)=0,"",IF(A205="","管理番号を入力",IF(COUNTIFS($A$12:$A$211,A205)&gt;1,"管理番号が重複",IF(AND(B205&lt;&gt;"原材料",B205&lt;&gt;"仕掛品",B205&lt;&gt;"製品",B205&lt;&gt;"補修用",B205&lt;&gt;"保留品",B205&lt;&gt;"受注生産用",B205&lt;&gt;"試作用",B205&lt;&gt;"顧客支給品",B205&lt;&gt;"その他"),"在庫区分を選択",IF(C205="","品番を入力",IF(D205="","品名・仕様を入力",IF(F205="","保管場所を入力",IF(ISBLANK(G205),"現有数量を入力",IF(NOT(AND(ISNUMBER(G205),G205&gt;=0)),"現有数量を確認",IF(H205="","単位を入力",IF(ISBLANK(I205),"在庫単価を入力",IF(NOT(AND(ISNUMBER(I205),I205&gt;=0)),"在庫単価を確認",IF(Y205="","単価の基準を入力",IF(NOT(ISNUMBER(M205)),"確認日・基準日を確認",IF(AND(L205&lt;&gt;"最終出庫日",L205&lt;&gt;"最終工程実績日",L205&lt;&gt;"最終出荷日",L205&lt;&gt;"最終引当解除日",L205&lt;&gt;"入庫日（未使用）",L205&lt;&gt;"製造指示日（暫定）",L205&lt;&gt;"作業票記録日（暫定）",L205&lt;&gt;"検査記録日（暫定）",L205&lt;&gt;"現物表示日（暫定）",L205&lt;&gt;"その他"),"基準日の種類を選択",IF(N205="","最終移動内容を入力",IF(AND(O205&lt;&gt;"見込み違い",O205&lt;&gt;"受注取消・失注",O205&lt;&gt;"設計変更",O205&lt;&gt;"仕様変更",O205&lt;&gt;"最小発注量",O205&lt;&gt;"発注過多",O205&lt;&gt;"工程停止",O205&lt;&gt;"不良・選別待ち",O205&lt;&gt;"余り材",O205&lt;&gt;"保管場所不明",O205&lt;&gt;"その他"),"滞留理由を選択",IF(AND(O205="その他",Z205=""),"その他の理由を補足",IF(P205="","現物確認日を入力",IF(NOT(IF(ISNUMBER(P205),AND(P205&gt;=1,P205&lt;=2958465,P205=INT(P205)),FALSE)),"現物確認日を確認",IF(P205&gt;$B$4,"現物確認日が未来",IF(AND(Q205&lt;&gt;"使用可",Q205&lt;&gt;"条件付き可",Q205&lt;&gt;"不可",Q205&lt;&gt;"要確認"),"品質・使用可否を選択",IF(R205="","需要見込みを入力（不明も可）",IF(AND(S205&lt;&gt;"保管継続",S205&lt;&gt;"発注停止",S205&lt;&gt;"優先使用",S205&lt;&gt;"転用",S205&lt;&gt;"再加工",S205&lt;&gt;"売却検討",S205&lt;&gt;"廃棄検討",S205&lt;&gt;"要調査"),"処置区分を選択",IF(T205="","処置案・使用条件を入力",IF(U205="","担当者を入力",IF(V205="","決裁者を入力",IF(ISBLANK(W205),"期限を入力",IF(NOT(IF(ISNUMBER(W205),AND(W205&gt;=1,W205&lt;=2958465,W205=INT(W205)),FALSE)),"期限を確認",IF(AND(NOT(ISBLANK(X205)),NOT(IF(ISNUMBER(X205),AND(X205&gt;=1,X205&lt;=2958465,X205=INT(X205)),FALSE))),"完了日を確認",IF(AND(NOT(ISBLANK(X205)),X205&gt;$B$4),"完了日が未来",IF(AND(NOT(ISBLANK(X205)),OR(ISBLANK(AA205),AB205="")),"完了時残数量・処置結果を入力",IF(AND(NOT(ISBLANK(X205)),NOT(AND(ISNUMBER(AA205),AA205&gt;=0,AA205&lt;=G205))),"完了時残数量を確認",IF(AND(NOT(ISBLANK(X205)),X205&lt;K205),"完了日が基準日より前",IF(AND(NOT(ISBLANK(X205)),X205&lt;P205),"完了日が現物確認日より前","")))))))))))))))))))))))))))))))))))</x:f>
      </x:c>
    </x:row>
    <x:row r="206" ht="30" customHeight="1">
      <x:c r="A206" s="29"/>
      <x:c r="B206" s="21"/>
      <x:c r="C206" s="29"/>
      <x:c r="D206" s="21"/>
      <x:c r="E206" s="29"/>
      <x:c r="F206" s="21"/>
      <x:c r="G206" s="24"/>
      <x:c r="H206" s="21"/>
      <x:c r="I206" s="24"/>
      <x:c r="J206" s="26" t="str">
        <x:f>IF(COUNTA(A206:I206,K206:L206,N206:AB206)=0,"",IF(OR(ISBLANK(G206),ISBLANK(I206)),"未入力",IF(AND(ISNUMBER(G206),ISNUMBER(I206),G206&gt;=0,I206&gt;=0),G206*I206,"数量・単価を確認")))</x:f>
      </x:c>
      <x:c r="K206" s="28"/>
      <x:c r="L206" s="21"/>
      <x:c r="M206" s="26" t="str">
        <x:f>IF(COUNTA(A206:I206,K206:L206,N206:AB206)=0,"",IF(ISBLANK(K206),"基準日未入力",IF(NOT(IF(ISNUMBER($B$4),AND($B$4&gt;=1,$B$4&lt;=2958465,$B$4=INT($B$4)),FALSE)),"確認日を確認",IF(NOT(IF(ISNUMBER(K206),AND(K206&gt;=1,K206&lt;=2958465,K206=INT(K206)),FALSE)),"基準日を確認",IF(K206&gt;$B$4,"基準日が未来",$B$4-K206)))))</x:f>
      </x:c>
      <x:c r="N206" s="21"/>
      <x:c r="O206" s="21"/>
      <x:c r="P206" s="28"/>
      <x:c r="Q206" s="21"/>
      <x:c r="R206" s="21"/>
      <x:c r="S206" s="21"/>
      <x:c r="T206" s="21"/>
      <x:c r="U206" s="21"/>
      <x:c r="V206" s="21"/>
      <x:c r="W206" s="28"/>
      <x:c r="X206" s="28"/>
      <x:c r="Y206" s="21"/>
      <x:c r="Z206" s="21"/>
      <x:c r="AA206" s="24"/>
      <x:c r="AB206" s="21"/>
      <x:c r="AC206" s="22" t="str">
        <x:f>IF(COUNTA(A206:I206,K206:L206,N206:AB206)=0,"",IF(NOT(IF(ISNUMBER($B$4),AND($B$4&gt;=1,$B$4&lt;=2958465,$B$4=INT($B$4)),FALSE)),"確認日を確認",IF(AND(IF(ISNUMBER(X206),AND(X206&gt;=1,X206&lt;=2958465,X206=INT(X206)),FALSE),X206&lt;=$B$4,IF(ISNUMBER(K206),X206&gt;=K206,FALSE),IF(ISNUMBER(P206),X206&gt;=P206,FALSE),ISNUMBER(AA206),AA206&gt;=0,ISNUMBER(G206),AA206&lt;=G206,AB206&lt;&gt;""),"完了",IF(ISBLANK(W206),"期限未入力",IF(NOT(IF(ISNUMBER(W206),AND(W206&gt;=1,W206&lt;=2958465,W206=INT(W206)),FALSE)),"期限を確認",IF(W206&lt;$B$4,"期限超過",IF(W206=$B$4,"本日期限","未完了")))))))</x:f>
      </x:c>
      <x:c r="AD206" s="22" t="str">
        <x:f>IF(COUNTA(A206:I206,K206:L206,N206:AB206)=0,"",IF(A206="","管理番号を入力",IF(COUNTIFS($A$12:$A$211,A206)&gt;1,"管理番号が重複",IF(AND(B206&lt;&gt;"原材料",B206&lt;&gt;"仕掛品",B206&lt;&gt;"製品",B206&lt;&gt;"補修用",B206&lt;&gt;"保留品",B206&lt;&gt;"受注生産用",B206&lt;&gt;"試作用",B206&lt;&gt;"顧客支給品",B206&lt;&gt;"その他"),"在庫区分を選択",IF(C206="","品番を入力",IF(D206="","品名・仕様を入力",IF(F206="","保管場所を入力",IF(ISBLANK(G206),"現有数量を入力",IF(NOT(AND(ISNUMBER(G206),G206&gt;=0)),"現有数量を確認",IF(H206="","単位を入力",IF(ISBLANK(I206),"在庫単価を入力",IF(NOT(AND(ISNUMBER(I206),I206&gt;=0)),"在庫単価を確認",IF(Y206="","単価の基準を入力",IF(NOT(ISNUMBER(M206)),"確認日・基準日を確認",IF(AND(L206&lt;&gt;"最終出庫日",L206&lt;&gt;"最終工程実績日",L206&lt;&gt;"最終出荷日",L206&lt;&gt;"最終引当解除日",L206&lt;&gt;"入庫日（未使用）",L206&lt;&gt;"製造指示日（暫定）",L206&lt;&gt;"作業票記録日（暫定）",L206&lt;&gt;"検査記録日（暫定）",L206&lt;&gt;"現物表示日（暫定）",L206&lt;&gt;"その他"),"基準日の種類を選択",IF(N206="","最終移動内容を入力",IF(AND(O206&lt;&gt;"見込み違い",O206&lt;&gt;"受注取消・失注",O206&lt;&gt;"設計変更",O206&lt;&gt;"仕様変更",O206&lt;&gt;"最小発注量",O206&lt;&gt;"発注過多",O206&lt;&gt;"工程停止",O206&lt;&gt;"不良・選別待ち",O206&lt;&gt;"余り材",O206&lt;&gt;"保管場所不明",O206&lt;&gt;"その他"),"滞留理由を選択",IF(AND(O206="その他",Z206=""),"その他の理由を補足",IF(P206="","現物確認日を入力",IF(NOT(IF(ISNUMBER(P206),AND(P206&gt;=1,P206&lt;=2958465,P206=INT(P206)),FALSE)),"現物確認日を確認",IF(P206&gt;$B$4,"現物確認日が未来",IF(AND(Q206&lt;&gt;"使用可",Q206&lt;&gt;"条件付き可",Q206&lt;&gt;"不可",Q206&lt;&gt;"要確認"),"品質・使用可否を選択",IF(R206="","需要見込みを入力（不明も可）",IF(AND(S206&lt;&gt;"保管継続",S206&lt;&gt;"発注停止",S206&lt;&gt;"優先使用",S206&lt;&gt;"転用",S206&lt;&gt;"再加工",S206&lt;&gt;"売却検討",S206&lt;&gt;"廃棄検討",S206&lt;&gt;"要調査"),"処置区分を選択",IF(T206="","処置案・使用条件を入力",IF(U206="","担当者を入力",IF(V206="","決裁者を入力",IF(ISBLANK(W206),"期限を入力",IF(NOT(IF(ISNUMBER(W206),AND(W206&gt;=1,W206&lt;=2958465,W206=INT(W206)),FALSE)),"期限を確認",IF(AND(NOT(ISBLANK(X206)),NOT(IF(ISNUMBER(X206),AND(X206&gt;=1,X206&lt;=2958465,X206=INT(X206)),FALSE))),"完了日を確認",IF(AND(NOT(ISBLANK(X206)),X206&gt;$B$4),"完了日が未来",IF(AND(NOT(ISBLANK(X206)),OR(ISBLANK(AA206),AB206="")),"完了時残数量・処置結果を入力",IF(AND(NOT(ISBLANK(X206)),NOT(AND(ISNUMBER(AA206),AA206&gt;=0,AA206&lt;=G206))),"完了時残数量を確認",IF(AND(NOT(ISBLANK(X206)),X206&lt;K206),"完了日が基準日より前",IF(AND(NOT(ISBLANK(X206)),X206&lt;P206),"完了日が現物確認日より前","")))))))))))))))))))))))))))))))))))</x:f>
      </x:c>
    </x:row>
    <x:row r="207" ht="30" customHeight="1">
      <x:c r="A207" s="29"/>
      <x:c r="B207" s="21"/>
      <x:c r="C207" s="29"/>
      <x:c r="D207" s="21"/>
      <x:c r="E207" s="29"/>
      <x:c r="F207" s="21"/>
      <x:c r="G207" s="24"/>
      <x:c r="H207" s="21"/>
      <x:c r="I207" s="24"/>
      <x:c r="J207" s="26" t="str">
        <x:f>IF(COUNTA(A207:I207,K207:L207,N207:AB207)=0,"",IF(OR(ISBLANK(G207),ISBLANK(I207)),"未入力",IF(AND(ISNUMBER(G207),ISNUMBER(I207),G207&gt;=0,I207&gt;=0),G207*I207,"数量・単価を確認")))</x:f>
      </x:c>
      <x:c r="K207" s="28"/>
      <x:c r="L207" s="21"/>
      <x:c r="M207" s="26" t="str">
        <x:f>IF(COUNTA(A207:I207,K207:L207,N207:AB207)=0,"",IF(ISBLANK(K207),"基準日未入力",IF(NOT(IF(ISNUMBER($B$4),AND($B$4&gt;=1,$B$4&lt;=2958465,$B$4=INT($B$4)),FALSE)),"確認日を確認",IF(NOT(IF(ISNUMBER(K207),AND(K207&gt;=1,K207&lt;=2958465,K207=INT(K207)),FALSE)),"基準日を確認",IF(K207&gt;$B$4,"基準日が未来",$B$4-K207)))))</x:f>
      </x:c>
      <x:c r="N207" s="21"/>
      <x:c r="O207" s="21"/>
      <x:c r="P207" s="28"/>
      <x:c r="Q207" s="21"/>
      <x:c r="R207" s="21"/>
      <x:c r="S207" s="21"/>
      <x:c r="T207" s="21"/>
      <x:c r="U207" s="21"/>
      <x:c r="V207" s="21"/>
      <x:c r="W207" s="28"/>
      <x:c r="X207" s="28"/>
      <x:c r="Y207" s="21"/>
      <x:c r="Z207" s="21"/>
      <x:c r="AA207" s="24"/>
      <x:c r="AB207" s="21"/>
      <x:c r="AC207" s="22" t="str">
        <x:f>IF(COUNTA(A207:I207,K207:L207,N207:AB207)=0,"",IF(NOT(IF(ISNUMBER($B$4),AND($B$4&gt;=1,$B$4&lt;=2958465,$B$4=INT($B$4)),FALSE)),"確認日を確認",IF(AND(IF(ISNUMBER(X207),AND(X207&gt;=1,X207&lt;=2958465,X207=INT(X207)),FALSE),X207&lt;=$B$4,IF(ISNUMBER(K207),X207&gt;=K207,FALSE),IF(ISNUMBER(P207),X207&gt;=P207,FALSE),ISNUMBER(AA207),AA207&gt;=0,ISNUMBER(G207),AA207&lt;=G207,AB207&lt;&gt;""),"完了",IF(ISBLANK(W207),"期限未入力",IF(NOT(IF(ISNUMBER(W207),AND(W207&gt;=1,W207&lt;=2958465,W207=INT(W207)),FALSE)),"期限を確認",IF(W207&lt;$B$4,"期限超過",IF(W207=$B$4,"本日期限","未完了")))))))</x:f>
      </x:c>
      <x:c r="AD207" s="22" t="str">
        <x:f>IF(COUNTA(A207:I207,K207:L207,N207:AB207)=0,"",IF(A207="","管理番号を入力",IF(COUNTIFS($A$12:$A$211,A207)&gt;1,"管理番号が重複",IF(AND(B207&lt;&gt;"原材料",B207&lt;&gt;"仕掛品",B207&lt;&gt;"製品",B207&lt;&gt;"補修用",B207&lt;&gt;"保留品",B207&lt;&gt;"受注生産用",B207&lt;&gt;"試作用",B207&lt;&gt;"顧客支給品",B207&lt;&gt;"その他"),"在庫区分を選択",IF(C207="","品番を入力",IF(D207="","品名・仕様を入力",IF(F207="","保管場所を入力",IF(ISBLANK(G207),"現有数量を入力",IF(NOT(AND(ISNUMBER(G207),G207&gt;=0)),"現有数量を確認",IF(H207="","単位を入力",IF(ISBLANK(I207),"在庫単価を入力",IF(NOT(AND(ISNUMBER(I207),I207&gt;=0)),"在庫単価を確認",IF(Y207="","単価の基準を入力",IF(NOT(ISNUMBER(M207)),"確認日・基準日を確認",IF(AND(L207&lt;&gt;"最終出庫日",L207&lt;&gt;"最終工程実績日",L207&lt;&gt;"最終出荷日",L207&lt;&gt;"最終引当解除日",L207&lt;&gt;"入庫日（未使用）",L207&lt;&gt;"製造指示日（暫定）",L207&lt;&gt;"作業票記録日（暫定）",L207&lt;&gt;"検査記録日（暫定）",L207&lt;&gt;"現物表示日（暫定）",L207&lt;&gt;"その他"),"基準日の種類を選択",IF(N207="","最終移動内容を入力",IF(AND(O207&lt;&gt;"見込み違い",O207&lt;&gt;"受注取消・失注",O207&lt;&gt;"設計変更",O207&lt;&gt;"仕様変更",O207&lt;&gt;"最小発注量",O207&lt;&gt;"発注過多",O207&lt;&gt;"工程停止",O207&lt;&gt;"不良・選別待ち",O207&lt;&gt;"余り材",O207&lt;&gt;"保管場所不明",O207&lt;&gt;"その他"),"滞留理由を選択",IF(AND(O207="その他",Z207=""),"その他の理由を補足",IF(P207="","現物確認日を入力",IF(NOT(IF(ISNUMBER(P207),AND(P207&gt;=1,P207&lt;=2958465,P207=INT(P207)),FALSE)),"現物確認日を確認",IF(P207&gt;$B$4,"現物確認日が未来",IF(AND(Q207&lt;&gt;"使用可",Q207&lt;&gt;"条件付き可",Q207&lt;&gt;"不可",Q207&lt;&gt;"要確認"),"品質・使用可否を選択",IF(R207="","需要見込みを入力（不明も可）",IF(AND(S207&lt;&gt;"保管継続",S207&lt;&gt;"発注停止",S207&lt;&gt;"優先使用",S207&lt;&gt;"転用",S207&lt;&gt;"再加工",S207&lt;&gt;"売却検討",S207&lt;&gt;"廃棄検討",S207&lt;&gt;"要調査"),"処置区分を選択",IF(T207="","処置案・使用条件を入力",IF(U207="","担当者を入力",IF(V207="","決裁者を入力",IF(ISBLANK(W207),"期限を入力",IF(NOT(IF(ISNUMBER(W207),AND(W207&gt;=1,W207&lt;=2958465,W207=INT(W207)),FALSE)),"期限を確認",IF(AND(NOT(ISBLANK(X207)),NOT(IF(ISNUMBER(X207),AND(X207&gt;=1,X207&lt;=2958465,X207=INT(X207)),FALSE))),"完了日を確認",IF(AND(NOT(ISBLANK(X207)),X207&gt;$B$4),"完了日が未来",IF(AND(NOT(ISBLANK(X207)),OR(ISBLANK(AA207),AB207="")),"完了時残数量・処置結果を入力",IF(AND(NOT(ISBLANK(X207)),NOT(AND(ISNUMBER(AA207),AA207&gt;=0,AA207&lt;=G207))),"完了時残数量を確認",IF(AND(NOT(ISBLANK(X207)),X207&lt;K207),"完了日が基準日より前",IF(AND(NOT(ISBLANK(X207)),X207&lt;P207),"完了日が現物確認日より前","")))))))))))))))))))))))))))))))))))</x:f>
      </x:c>
    </x:row>
    <x:row r="208" ht="30" customHeight="1">
      <x:c r="A208" s="29"/>
      <x:c r="B208" s="21"/>
      <x:c r="C208" s="29"/>
      <x:c r="D208" s="21"/>
      <x:c r="E208" s="29"/>
      <x:c r="F208" s="21"/>
      <x:c r="G208" s="24"/>
      <x:c r="H208" s="21"/>
      <x:c r="I208" s="24"/>
      <x:c r="J208" s="26" t="str">
        <x:f>IF(COUNTA(A208:I208,K208:L208,N208:AB208)=0,"",IF(OR(ISBLANK(G208),ISBLANK(I208)),"未入力",IF(AND(ISNUMBER(G208),ISNUMBER(I208),G208&gt;=0,I208&gt;=0),G208*I208,"数量・単価を確認")))</x:f>
      </x:c>
      <x:c r="K208" s="28"/>
      <x:c r="L208" s="21"/>
      <x:c r="M208" s="26" t="str">
        <x:f>IF(COUNTA(A208:I208,K208:L208,N208:AB208)=0,"",IF(ISBLANK(K208),"基準日未入力",IF(NOT(IF(ISNUMBER($B$4),AND($B$4&gt;=1,$B$4&lt;=2958465,$B$4=INT($B$4)),FALSE)),"確認日を確認",IF(NOT(IF(ISNUMBER(K208),AND(K208&gt;=1,K208&lt;=2958465,K208=INT(K208)),FALSE)),"基準日を確認",IF(K208&gt;$B$4,"基準日が未来",$B$4-K208)))))</x:f>
      </x:c>
      <x:c r="N208" s="21"/>
      <x:c r="O208" s="21"/>
      <x:c r="P208" s="28"/>
      <x:c r="Q208" s="21"/>
      <x:c r="R208" s="21"/>
      <x:c r="S208" s="21"/>
      <x:c r="T208" s="21"/>
      <x:c r="U208" s="21"/>
      <x:c r="V208" s="21"/>
      <x:c r="W208" s="28"/>
      <x:c r="X208" s="28"/>
      <x:c r="Y208" s="21"/>
      <x:c r="Z208" s="21"/>
      <x:c r="AA208" s="24"/>
      <x:c r="AB208" s="21"/>
      <x:c r="AC208" s="22" t="str">
        <x:f>IF(COUNTA(A208:I208,K208:L208,N208:AB208)=0,"",IF(NOT(IF(ISNUMBER($B$4),AND($B$4&gt;=1,$B$4&lt;=2958465,$B$4=INT($B$4)),FALSE)),"確認日を確認",IF(AND(IF(ISNUMBER(X208),AND(X208&gt;=1,X208&lt;=2958465,X208=INT(X208)),FALSE),X208&lt;=$B$4,IF(ISNUMBER(K208),X208&gt;=K208,FALSE),IF(ISNUMBER(P208),X208&gt;=P208,FALSE),ISNUMBER(AA208),AA208&gt;=0,ISNUMBER(G208),AA208&lt;=G208,AB208&lt;&gt;""),"完了",IF(ISBLANK(W208),"期限未入力",IF(NOT(IF(ISNUMBER(W208),AND(W208&gt;=1,W208&lt;=2958465,W208=INT(W208)),FALSE)),"期限を確認",IF(W208&lt;$B$4,"期限超過",IF(W208=$B$4,"本日期限","未完了")))))))</x:f>
      </x:c>
      <x:c r="AD208" s="22" t="str">
        <x:f>IF(COUNTA(A208:I208,K208:L208,N208:AB208)=0,"",IF(A208="","管理番号を入力",IF(COUNTIFS($A$12:$A$211,A208)&gt;1,"管理番号が重複",IF(AND(B208&lt;&gt;"原材料",B208&lt;&gt;"仕掛品",B208&lt;&gt;"製品",B208&lt;&gt;"補修用",B208&lt;&gt;"保留品",B208&lt;&gt;"受注生産用",B208&lt;&gt;"試作用",B208&lt;&gt;"顧客支給品",B208&lt;&gt;"その他"),"在庫区分を選択",IF(C208="","品番を入力",IF(D208="","品名・仕様を入力",IF(F208="","保管場所を入力",IF(ISBLANK(G208),"現有数量を入力",IF(NOT(AND(ISNUMBER(G208),G208&gt;=0)),"現有数量を確認",IF(H208="","単位を入力",IF(ISBLANK(I208),"在庫単価を入力",IF(NOT(AND(ISNUMBER(I208),I208&gt;=0)),"在庫単価を確認",IF(Y208="","単価の基準を入力",IF(NOT(ISNUMBER(M208)),"確認日・基準日を確認",IF(AND(L208&lt;&gt;"最終出庫日",L208&lt;&gt;"最終工程実績日",L208&lt;&gt;"最終出荷日",L208&lt;&gt;"最終引当解除日",L208&lt;&gt;"入庫日（未使用）",L208&lt;&gt;"製造指示日（暫定）",L208&lt;&gt;"作業票記録日（暫定）",L208&lt;&gt;"検査記録日（暫定）",L208&lt;&gt;"現物表示日（暫定）",L208&lt;&gt;"その他"),"基準日の種類を選択",IF(N208="","最終移動内容を入力",IF(AND(O208&lt;&gt;"見込み違い",O208&lt;&gt;"受注取消・失注",O208&lt;&gt;"設計変更",O208&lt;&gt;"仕様変更",O208&lt;&gt;"最小発注量",O208&lt;&gt;"発注過多",O208&lt;&gt;"工程停止",O208&lt;&gt;"不良・選別待ち",O208&lt;&gt;"余り材",O208&lt;&gt;"保管場所不明",O208&lt;&gt;"その他"),"滞留理由を選択",IF(AND(O208="その他",Z208=""),"その他の理由を補足",IF(P208="","現物確認日を入力",IF(NOT(IF(ISNUMBER(P208),AND(P208&gt;=1,P208&lt;=2958465,P208=INT(P208)),FALSE)),"現物確認日を確認",IF(P208&gt;$B$4,"現物確認日が未来",IF(AND(Q208&lt;&gt;"使用可",Q208&lt;&gt;"条件付き可",Q208&lt;&gt;"不可",Q208&lt;&gt;"要確認"),"品質・使用可否を選択",IF(R208="","需要見込みを入力（不明も可）",IF(AND(S208&lt;&gt;"保管継続",S208&lt;&gt;"発注停止",S208&lt;&gt;"優先使用",S208&lt;&gt;"転用",S208&lt;&gt;"再加工",S208&lt;&gt;"売却検討",S208&lt;&gt;"廃棄検討",S208&lt;&gt;"要調査"),"処置区分を選択",IF(T208="","処置案・使用条件を入力",IF(U208="","担当者を入力",IF(V208="","決裁者を入力",IF(ISBLANK(W208),"期限を入力",IF(NOT(IF(ISNUMBER(W208),AND(W208&gt;=1,W208&lt;=2958465,W208=INT(W208)),FALSE)),"期限を確認",IF(AND(NOT(ISBLANK(X208)),NOT(IF(ISNUMBER(X208),AND(X208&gt;=1,X208&lt;=2958465,X208=INT(X208)),FALSE))),"完了日を確認",IF(AND(NOT(ISBLANK(X208)),X208&gt;$B$4),"完了日が未来",IF(AND(NOT(ISBLANK(X208)),OR(ISBLANK(AA208),AB208="")),"完了時残数量・処置結果を入力",IF(AND(NOT(ISBLANK(X208)),NOT(AND(ISNUMBER(AA208),AA208&gt;=0,AA208&lt;=G208))),"完了時残数量を確認",IF(AND(NOT(ISBLANK(X208)),X208&lt;K208),"完了日が基準日より前",IF(AND(NOT(ISBLANK(X208)),X208&lt;P208),"完了日が現物確認日より前","")))))))))))))))))))))))))))))))))))</x:f>
      </x:c>
    </x:row>
    <x:row r="209" ht="30" customHeight="1">
      <x:c r="A209" s="29"/>
      <x:c r="B209" s="21"/>
      <x:c r="C209" s="29"/>
      <x:c r="D209" s="21"/>
      <x:c r="E209" s="29"/>
      <x:c r="F209" s="21"/>
      <x:c r="G209" s="24"/>
      <x:c r="H209" s="21"/>
      <x:c r="I209" s="24"/>
      <x:c r="J209" s="26" t="str">
        <x:f>IF(COUNTA(A209:I209,K209:L209,N209:AB209)=0,"",IF(OR(ISBLANK(G209),ISBLANK(I209)),"未入力",IF(AND(ISNUMBER(G209),ISNUMBER(I209),G209&gt;=0,I209&gt;=0),G209*I209,"数量・単価を確認")))</x:f>
      </x:c>
      <x:c r="K209" s="28"/>
      <x:c r="L209" s="21"/>
      <x:c r="M209" s="26" t="str">
        <x:f>IF(COUNTA(A209:I209,K209:L209,N209:AB209)=0,"",IF(ISBLANK(K209),"基準日未入力",IF(NOT(IF(ISNUMBER($B$4),AND($B$4&gt;=1,$B$4&lt;=2958465,$B$4=INT($B$4)),FALSE)),"確認日を確認",IF(NOT(IF(ISNUMBER(K209),AND(K209&gt;=1,K209&lt;=2958465,K209=INT(K209)),FALSE)),"基準日を確認",IF(K209&gt;$B$4,"基準日が未来",$B$4-K209)))))</x:f>
      </x:c>
      <x:c r="N209" s="21"/>
      <x:c r="O209" s="21"/>
      <x:c r="P209" s="28"/>
      <x:c r="Q209" s="21"/>
      <x:c r="R209" s="21"/>
      <x:c r="S209" s="21"/>
      <x:c r="T209" s="21"/>
      <x:c r="U209" s="21"/>
      <x:c r="V209" s="21"/>
      <x:c r="W209" s="28"/>
      <x:c r="X209" s="28"/>
      <x:c r="Y209" s="21"/>
      <x:c r="Z209" s="21"/>
      <x:c r="AA209" s="24"/>
      <x:c r="AB209" s="21"/>
      <x:c r="AC209" s="22" t="str">
        <x:f>IF(COUNTA(A209:I209,K209:L209,N209:AB209)=0,"",IF(NOT(IF(ISNUMBER($B$4),AND($B$4&gt;=1,$B$4&lt;=2958465,$B$4=INT($B$4)),FALSE)),"確認日を確認",IF(AND(IF(ISNUMBER(X209),AND(X209&gt;=1,X209&lt;=2958465,X209=INT(X209)),FALSE),X209&lt;=$B$4,IF(ISNUMBER(K209),X209&gt;=K209,FALSE),IF(ISNUMBER(P209),X209&gt;=P209,FALSE),ISNUMBER(AA209),AA209&gt;=0,ISNUMBER(G209),AA209&lt;=G209,AB209&lt;&gt;""),"完了",IF(ISBLANK(W209),"期限未入力",IF(NOT(IF(ISNUMBER(W209),AND(W209&gt;=1,W209&lt;=2958465,W209=INT(W209)),FALSE)),"期限を確認",IF(W209&lt;$B$4,"期限超過",IF(W209=$B$4,"本日期限","未完了")))))))</x:f>
      </x:c>
      <x:c r="AD209" s="22" t="str">
        <x:f>IF(COUNTA(A209:I209,K209:L209,N209:AB209)=0,"",IF(A209="","管理番号を入力",IF(COUNTIFS($A$12:$A$211,A209)&gt;1,"管理番号が重複",IF(AND(B209&lt;&gt;"原材料",B209&lt;&gt;"仕掛品",B209&lt;&gt;"製品",B209&lt;&gt;"補修用",B209&lt;&gt;"保留品",B209&lt;&gt;"受注生産用",B209&lt;&gt;"試作用",B209&lt;&gt;"顧客支給品",B209&lt;&gt;"その他"),"在庫区分を選択",IF(C209="","品番を入力",IF(D209="","品名・仕様を入力",IF(F209="","保管場所を入力",IF(ISBLANK(G209),"現有数量を入力",IF(NOT(AND(ISNUMBER(G209),G209&gt;=0)),"現有数量を確認",IF(H209="","単位を入力",IF(ISBLANK(I209),"在庫単価を入力",IF(NOT(AND(ISNUMBER(I209),I209&gt;=0)),"在庫単価を確認",IF(Y209="","単価の基準を入力",IF(NOT(ISNUMBER(M209)),"確認日・基準日を確認",IF(AND(L209&lt;&gt;"最終出庫日",L209&lt;&gt;"最終工程実績日",L209&lt;&gt;"最終出荷日",L209&lt;&gt;"最終引当解除日",L209&lt;&gt;"入庫日（未使用）",L209&lt;&gt;"製造指示日（暫定）",L209&lt;&gt;"作業票記録日（暫定）",L209&lt;&gt;"検査記録日（暫定）",L209&lt;&gt;"現物表示日（暫定）",L209&lt;&gt;"その他"),"基準日の種類を選択",IF(N209="","最終移動内容を入力",IF(AND(O209&lt;&gt;"見込み違い",O209&lt;&gt;"受注取消・失注",O209&lt;&gt;"設計変更",O209&lt;&gt;"仕様変更",O209&lt;&gt;"最小発注量",O209&lt;&gt;"発注過多",O209&lt;&gt;"工程停止",O209&lt;&gt;"不良・選別待ち",O209&lt;&gt;"余り材",O209&lt;&gt;"保管場所不明",O209&lt;&gt;"その他"),"滞留理由を選択",IF(AND(O209="その他",Z209=""),"その他の理由を補足",IF(P209="","現物確認日を入力",IF(NOT(IF(ISNUMBER(P209),AND(P209&gt;=1,P209&lt;=2958465,P209=INT(P209)),FALSE)),"現物確認日を確認",IF(P209&gt;$B$4,"現物確認日が未来",IF(AND(Q209&lt;&gt;"使用可",Q209&lt;&gt;"条件付き可",Q209&lt;&gt;"不可",Q209&lt;&gt;"要確認"),"品質・使用可否を選択",IF(R209="","需要見込みを入力（不明も可）",IF(AND(S209&lt;&gt;"保管継続",S209&lt;&gt;"発注停止",S209&lt;&gt;"優先使用",S209&lt;&gt;"転用",S209&lt;&gt;"再加工",S209&lt;&gt;"売却検討",S209&lt;&gt;"廃棄検討",S209&lt;&gt;"要調査"),"処置区分を選択",IF(T209="","処置案・使用条件を入力",IF(U209="","担当者を入力",IF(V209="","決裁者を入力",IF(ISBLANK(W209),"期限を入力",IF(NOT(IF(ISNUMBER(W209),AND(W209&gt;=1,W209&lt;=2958465,W209=INT(W209)),FALSE)),"期限を確認",IF(AND(NOT(ISBLANK(X209)),NOT(IF(ISNUMBER(X209),AND(X209&gt;=1,X209&lt;=2958465,X209=INT(X209)),FALSE))),"完了日を確認",IF(AND(NOT(ISBLANK(X209)),X209&gt;$B$4),"完了日が未来",IF(AND(NOT(ISBLANK(X209)),OR(ISBLANK(AA209),AB209="")),"完了時残数量・処置結果を入力",IF(AND(NOT(ISBLANK(X209)),NOT(AND(ISNUMBER(AA209),AA209&gt;=0,AA209&lt;=G209))),"完了時残数量を確認",IF(AND(NOT(ISBLANK(X209)),X209&lt;K209),"完了日が基準日より前",IF(AND(NOT(ISBLANK(X209)),X209&lt;P209),"完了日が現物確認日より前","")))))))))))))))))))))))))))))))))))</x:f>
      </x:c>
    </x:row>
    <x:row r="210" ht="30" customHeight="1">
      <x:c r="A210" s="29"/>
      <x:c r="B210" s="21"/>
      <x:c r="C210" s="29"/>
      <x:c r="D210" s="21"/>
      <x:c r="E210" s="29"/>
      <x:c r="F210" s="21"/>
      <x:c r="G210" s="24"/>
      <x:c r="H210" s="21"/>
      <x:c r="I210" s="24"/>
      <x:c r="J210" s="26" t="str">
        <x:f>IF(COUNTA(A210:I210,K210:L210,N210:AB210)=0,"",IF(OR(ISBLANK(G210),ISBLANK(I210)),"未入力",IF(AND(ISNUMBER(G210),ISNUMBER(I210),G210&gt;=0,I210&gt;=0),G210*I210,"数量・単価を確認")))</x:f>
      </x:c>
      <x:c r="K210" s="28"/>
      <x:c r="L210" s="21"/>
      <x:c r="M210" s="26" t="str">
        <x:f>IF(COUNTA(A210:I210,K210:L210,N210:AB210)=0,"",IF(ISBLANK(K210),"基準日未入力",IF(NOT(IF(ISNUMBER($B$4),AND($B$4&gt;=1,$B$4&lt;=2958465,$B$4=INT($B$4)),FALSE)),"確認日を確認",IF(NOT(IF(ISNUMBER(K210),AND(K210&gt;=1,K210&lt;=2958465,K210=INT(K210)),FALSE)),"基準日を確認",IF(K210&gt;$B$4,"基準日が未来",$B$4-K210)))))</x:f>
      </x:c>
      <x:c r="N210" s="21"/>
      <x:c r="O210" s="21"/>
      <x:c r="P210" s="28"/>
      <x:c r="Q210" s="21"/>
      <x:c r="R210" s="21"/>
      <x:c r="S210" s="21"/>
      <x:c r="T210" s="21"/>
      <x:c r="U210" s="21"/>
      <x:c r="V210" s="21"/>
      <x:c r="W210" s="28"/>
      <x:c r="X210" s="28"/>
      <x:c r="Y210" s="21"/>
      <x:c r="Z210" s="21"/>
      <x:c r="AA210" s="24"/>
      <x:c r="AB210" s="21"/>
      <x:c r="AC210" s="22" t="str">
        <x:f>IF(COUNTA(A210:I210,K210:L210,N210:AB210)=0,"",IF(NOT(IF(ISNUMBER($B$4),AND($B$4&gt;=1,$B$4&lt;=2958465,$B$4=INT($B$4)),FALSE)),"確認日を確認",IF(AND(IF(ISNUMBER(X210),AND(X210&gt;=1,X210&lt;=2958465,X210=INT(X210)),FALSE),X210&lt;=$B$4,IF(ISNUMBER(K210),X210&gt;=K210,FALSE),IF(ISNUMBER(P210),X210&gt;=P210,FALSE),ISNUMBER(AA210),AA210&gt;=0,ISNUMBER(G210),AA210&lt;=G210,AB210&lt;&gt;""),"完了",IF(ISBLANK(W210),"期限未入力",IF(NOT(IF(ISNUMBER(W210),AND(W210&gt;=1,W210&lt;=2958465,W210=INT(W210)),FALSE)),"期限を確認",IF(W210&lt;$B$4,"期限超過",IF(W210=$B$4,"本日期限","未完了")))))))</x:f>
      </x:c>
      <x:c r="AD210" s="22" t="str">
        <x:f>IF(COUNTA(A210:I210,K210:L210,N210:AB210)=0,"",IF(A210="","管理番号を入力",IF(COUNTIFS($A$12:$A$211,A210)&gt;1,"管理番号が重複",IF(AND(B210&lt;&gt;"原材料",B210&lt;&gt;"仕掛品",B210&lt;&gt;"製品",B210&lt;&gt;"補修用",B210&lt;&gt;"保留品",B210&lt;&gt;"受注生産用",B210&lt;&gt;"試作用",B210&lt;&gt;"顧客支給品",B210&lt;&gt;"その他"),"在庫区分を選択",IF(C210="","品番を入力",IF(D210="","品名・仕様を入力",IF(F210="","保管場所を入力",IF(ISBLANK(G210),"現有数量を入力",IF(NOT(AND(ISNUMBER(G210),G210&gt;=0)),"現有数量を確認",IF(H210="","単位を入力",IF(ISBLANK(I210),"在庫単価を入力",IF(NOT(AND(ISNUMBER(I210),I210&gt;=0)),"在庫単価を確認",IF(Y210="","単価の基準を入力",IF(NOT(ISNUMBER(M210)),"確認日・基準日を確認",IF(AND(L210&lt;&gt;"最終出庫日",L210&lt;&gt;"最終工程実績日",L210&lt;&gt;"最終出荷日",L210&lt;&gt;"最終引当解除日",L210&lt;&gt;"入庫日（未使用）",L210&lt;&gt;"製造指示日（暫定）",L210&lt;&gt;"作業票記録日（暫定）",L210&lt;&gt;"検査記録日（暫定）",L210&lt;&gt;"現物表示日（暫定）",L210&lt;&gt;"その他"),"基準日の種類を選択",IF(N210="","最終移動内容を入力",IF(AND(O210&lt;&gt;"見込み違い",O210&lt;&gt;"受注取消・失注",O210&lt;&gt;"設計変更",O210&lt;&gt;"仕様変更",O210&lt;&gt;"最小発注量",O210&lt;&gt;"発注過多",O210&lt;&gt;"工程停止",O210&lt;&gt;"不良・選別待ち",O210&lt;&gt;"余り材",O210&lt;&gt;"保管場所不明",O210&lt;&gt;"その他"),"滞留理由を選択",IF(AND(O210="その他",Z210=""),"その他の理由を補足",IF(P210="","現物確認日を入力",IF(NOT(IF(ISNUMBER(P210),AND(P210&gt;=1,P210&lt;=2958465,P210=INT(P210)),FALSE)),"現物確認日を確認",IF(P210&gt;$B$4,"現物確認日が未来",IF(AND(Q210&lt;&gt;"使用可",Q210&lt;&gt;"条件付き可",Q210&lt;&gt;"不可",Q210&lt;&gt;"要確認"),"品質・使用可否を選択",IF(R210="","需要見込みを入力（不明も可）",IF(AND(S210&lt;&gt;"保管継続",S210&lt;&gt;"発注停止",S210&lt;&gt;"優先使用",S210&lt;&gt;"転用",S210&lt;&gt;"再加工",S210&lt;&gt;"売却検討",S210&lt;&gt;"廃棄検討",S210&lt;&gt;"要調査"),"処置区分を選択",IF(T210="","処置案・使用条件を入力",IF(U210="","担当者を入力",IF(V210="","決裁者を入力",IF(ISBLANK(W210),"期限を入力",IF(NOT(IF(ISNUMBER(W210),AND(W210&gt;=1,W210&lt;=2958465,W210=INT(W210)),FALSE)),"期限を確認",IF(AND(NOT(ISBLANK(X210)),NOT(IF(ISNUMBER(X210),AND(X210&gt;=1,X210&lt;=2958465,X210=INT(X210)),FALSE))),"完了日を確認",IF(AND(NOT(ISBLANK(X210)),X210&gt;$B$4),"完了日が未来",IF(AND(NOT(ISBLANK(X210)),OR(ISBLANK(AA210),AB210="")),"完了時残数量・処置結果を入力",IF(AND(NOT(ISBLANK(X210)),NOT(AND(ISNUMBER(AA210),AA210&gt;=0,AA210&lt;=G210))),"完了時残数量を確認",IF(AND(NOT(ISBLANK(X210)),X210&lt;K210),"完了日が基準日より前",IF(AND(NOT(ISBLANK(X210)),X210&lt;P210),"完了日が現物確認日より前","")))))))))))))))))))))))))))))))))))</x:f>
      </x:c>
    </x:row>
    <x:row r="211" ht="30" customHeight="1">
      <x:c r="A211" s="29"/>
      <x:c r="B211" s="21"/>
      <x:c r="C211" s="29"/>
      <x:c r="D211" s="21"/>
      <x:c r="E211" s="29"/>
      <x:c r="F211" s="21"/>
      <x:c r="G211" s="24"/>
      <x:c r="H211" s="21"/>
      <x:c r="I211" s="24"/>
      <x:c r="J211" s="26" t="str">
        <x:f>IF(COUNTA(A211:I211,K211:L211,N211:AB211)=0,"",IF(OR(ISBLANK(G211),ISBLANK(I211)),"未入力",IF(AND(ISNUMBER(G211),ISNUMBER(I211),G211&gt;=0,I211&gt;=0),G211*I211,"数量・単価を確認")))</x:f>
      </x:c>
      <x:c r="K211" s="28"/>
      <x:c r="L211" s="21"/>
      <x:c r="M211" s="26" t="str">
        <x:f>IF(COUNTA(A211:I211,K211:L211,N211:AB211)=0,"",IF(ISBLANK(K211),"基準日未入力",IF(NOT(IF(ISNUMBER($B$4),AND($B$4&gt;=1,$B$4&lt;=2958465,$B$4=INT($B$4)),FALSE)),"確認日を確認",IF(NOT(IF(ISNUMBER(K211),AND(K211&gt;=1,K211&lt;=2958465,K211=INT(K211)),FALSE)),"基準日を確認",IF(K211&gt;$B$4,"基準日が未来",$B$4-K211)))))</x:f>
      </x:c>
      <x:c r="N211" s="21"/>
      <x:c r="O211" s="21"/>
      <x:c r="P211" s="28"/>
      <x:c r="Q211" s="21"/>
      <x:c r="R211" s="21"/>
      <x:c r="S211" s="21"/>
      <x:c r="T211" s="21"/>
      <x:c r="U211" s="21"/>
      <x:c r="V211" s="21"/>
      <x:c r="W211" s="28"/>
      <x:c r="X211" s="28"/>
      <x:c r="Y211" s="21"/>
      <x:c r="Z211" s="21"/>
      <x:c r="AA211" s="24"/>
      <x:c r="AB211" s="21"/>
      <x:c r="AC211" s="22" t="str">
        <x:f>IF(COUNTA(A211:I211,K211:L211,N211:AB211)=0,"",IF(NOT(IF(ISNUMBER($B$4),AND($B$4&gt;=1,$B$4&lt;=2958465,$B$4=INT($B$4)),FALSE)),"確認日を確認",IF(AND(IF(ISNUMBER(X211),AND(X211&gt;=1,X211&lt;=2958465,X211=INT(X211)),FALSE),X211&lt;=$B$4,IF(ISNUMBER(K211),X211&gt;=K211,FALSE),IF(ISNUMBER(P211),X211&gt;=P211,FALSE),ISNUMBER(AA211),AA211&gt;=0,ISNUMBER(G211),AA211&lt;=G211,AB211&lt;&gt;""),"完了",IF(ISBLANK(W211),"期限未入力",IF(NOT(IF(ISNUMBER(W211),AND(W211&gt;=1,W211&lt;=2958465,W211=INT(W211)),FALSE)),"期限を確認",IF(W211&lt;$B$4,"期限超過",IF(W211=$B$4,"本日期限","未完了")))))))</x:f>
      </x:c>
      <x:c r="AD211" s="22" t="str">
        <x:f>IF(COUNTA(A211:I211,K211:L211,N211:AB211)=0,"",IF(A211="","管理番号を入力",IF(COUNTIFS($A$12:$A$211,A211)&gt;1,"管理番号が重複",IF(AND(B211&lt;&gt;"原材料",B211&lt;&gt;"仕掛品",B211&lt;&gt;"製品",B211&lt;&gt;"補修用",B211&lt;&gt;"保留品",B211&lt;&gt;"受注生産用",B211&lt;&gt;"試作用",B211&lt;&gt;"顧客支給品",B211&lt;&gt;"その他"),"在庫区分を選択",IF(C211="","品番を入力",IF(D211="","品名・仕様を入力",IF(F211="","保管場所を入力",IF(ISBLANK(G211),"現有数量を入力",IF(NOT(AND(ISNUMBER(G211),G211&gt;=0)),"現有数量を確認",IF(H211="","単位を入力",IF(ISBLANK(I211),"在庫単価を入力",IF(NOT(AND(ISNUMBER(I211),I211&gt;=0)),"在庫単価を確認",IF(Y211="","単価の基準を入力",IF(NOT(ISNUMBER(M211)),"確認日・基準日を確認",IF(AND(L211&lt;&gt;"最終出庫日",L211&lt;&gt;"最終工程実績日",L211&lt;&gt;"最終出荷日",L211&lt;&gt;"最終引当解除日",L211&lt;&gt;"入庫日（未使用）",L211&lt;&gt;"製造指示日（暫定）",L211&lt;&gt;"作業票記録日（暫定）",L211&lt;&gt;"検査記録日（暫定）",L211&lt;&gt;"現物表示日（暫定）",L211&lt;&gt;"その他"),"基準日の種類を選択",IF(N211="","最終移動内容を入力",IF(AND(O211&lt;&gt;"見込み違い",O211&lt;&gt;"受注取消・失注",O211&lt;&gt;"設計変更",O211&lt;&gt;"仕様変更",O211&lt;&gt;"最小発注量",O211&lt;&gt;"発注過多",O211&lt;&gt;"工程停止",O211&lt;&gt;"不良・選別待ち",O211&lt;&gt;"余り材",O211&lt;&gt;"保管場所不明",O211&lt;&gt;"その他"),"滞留理由を選択",IF(AND(O211="その他",Z211=""),"その他の理由を補足",IF(P211="","現物確認日を入力",IF(NOT(IF(ISNUMBER(P211),AND(P211&gt;=1,P211&lt;=2958465,P211=INT(P211)),FALSE)),"現物確認日を確認",IF(P211&gt;$B$4,"現物確認日が未来",IF(AND(Q211&lt;&gt;"使用可",Q211&lt;&gt;"条件付き可",Q211&lt;&gt;"不可",Q211&lt;&gt;"要確認"),"品質・使用可否を選択",IF(R211="","需要見込みを入力（不明も可）",IF(AND(S211&lt;&gt;"保管継続",S211&lt;&gt;"発注停止",S211&lt;&gt;"優先使用",S211&lt;&gt;"転用",S211&lt;&gt;"再加工",S211&lt;&gt;"売却検討",S211&lt;&gt;"廃棄検討",S211&lt;&gt;"要調査"),"処置区分を選択",IF(T211="","処置案・使用条件を入力",IF(U211="","担当者を入力",IF(V211="","決裁者を入力",IF(ISBLANK(W211),"期限を入力",IF(NOT(IF(ISNUMBER(W211),AND(W211&gt;=1,W211&lt;=2958465,W211=INT(W211)),FALSE)),"期限を確認",IF(AND(NOT(ISBLANK(X211)),NOT(IF(ISNUMBER(X211),AND(X211&gt;=1,X211&lt;=2958465,X211=INT(X211)),FALSE))),"完了日を確認",IF(AND(NOT(ISBLANK(X211)),X211&gt;$B$4),"完了日が未来",IF(AND(NOT(ISBLANK(X211)),OR(ISBLANK(AA211),AB211="")),"完了時残数量・処置結果を入力",IF(AND(NOT(ISBLANK(X211)),NOT(AND(ISNUMBER(AA211),AA211&gt;=0,AA211&lt;=G211))),"完了時残数量を確認",IF(AND(NOT(ISBLANK(X211)),X211&lt;K211),"完了日が基準日より前",IF(AND(NOT(ISBLANK(X211)),X211&lt;P211),"完了日が現物確認日より前","")))))))))))))))))))))))))))))))))))</x:f>
      </x:c>
    </x:row>
  </x:sheetData>
  <x:conditionalFormatting sqref="W12:W211">
    <x:cfRule type="expression" dxfId="0" priority="1">
      <x:formula>$AC12="期限超過"</x:formula>
    </x:cfRule>
  </x:conditionalFormatting>
  <x:conditionalFormatting sqref="AC12:AC211">
    <x:cfRule type="expression" dxfId="1" priority="2">
      <x:formula>$AC12="期限超過"</x:formula>
    </x:cfRule>
  </x:conditionalFormatting>
  <x:conditionalFormatting sqref="AD12:AD211">
    <x:cfRule type="expression" dxfId="2" priority="3">
      <x:formula>$AD12&lt;&gt;""</x:formula>
    </x:cfRule>
  </x:conditionalFormatting>
  <x:conditionalFormatting sqref="J12:J211">
    <x:cfRule type="expression" dxfId="3" priority="4">
      <x:formula>AND($J12&lt;&gt;"",NOT(ISNUMBER($J12)))</x:formula>
    </x:cfRule>
  </x:conditionalFormatting>
  <x:conditionalFormatting sqref="M12:M211">
    <x:cfRule type="expression" dxfId="4" priority="5">
      <x:formula>AND($M12&lt;&gt;"",NOT(ISNUMBER($M12)))</x:formula>
    </x:cfRule>
  </x:conditionalFormatting>
  <x:dataValidations count="10">
    <x:dataValidation type="date" errorStyle="stop" operator="between" showErrorMessage="1" errorTitle="日付を入力" error="確認日を日付で入力してください。" sqref="B4">
      <x:formula1>1</x:formula1>
      <x:formula2>2958465</x:formula2>
    </x:dataValidation>
    <x:dataValidation type="date" errorStyle="stop" operator="between" showErrorMessage="1" errorTitle="日付を確認" error="確認日以前の日付を入力してください。" sqref="K12:K211">
      <x:formula1>1</x:formula1>
      <x:formula2>$B$4</x:formula2>
    </x:dataValidation>
    <x:dataValidation type="date" errorStyle="stop" operator="between" showErrorMessage="1" errorTitle="日付を確認" error="確認日以前の日付を入力してください。" sqref="P12:P211">
      <x:formula1>1</x:formula1>
      <x:formula2>$B$4</x:formula2>
    </x:dataValidation>
    <x:dataValidation type="date" errorStyle="stop" operator="between" showErrorMessage="1" errorTitle="日付を確認" error="期限を日付で入力してください。" sqref="W12:W211">
      <x:formula1>1</x:formula1>
      <x:formula2>2958465</x:formula2>
    </x:dataValidation>
    <x:dataValidation type="date" errorStyle="stop" operator="between" showErrorMessage="1" errorTitle="日付を確認" error="確認日以前の日付を入力してください。" sqref="X12:X211">
      <x:formula1>1</x:formula1>
      <x:formula2>$B$4</x:formula2>
    </x:dataValidation>
    <x:dataValidation type="list" errorStyle="stop" showErrorMessage="1" errorTitle="候補から選択" error="ドロップダウンの候補から選んでください。" sqref="B12:B211">
      <x:formula1>"原材料,仕掛品,製品,補修用,保留品,受注生産用,試作用,顧客支給品,その他"</x:formula1>
    </x:dataValidation>
    <x:dataValidation type="list" errorStyle="stop" showErrorMessage="1" errorTitle="候補から選択" error="ドロップダウンの候補から選んでください。" sqref="L12:L211">
      <x:formula1>"最終出庫日,最終工程実績日,最終出荷日,最終引当解除日,入庫日（未使用）,製造指示日（暫定）,作業票記録日（暫定）,検査記録日（暫定）,現物表示日（暫定）,その他"</x:formula1>
    </x:dataValidation>
    <x:dataValidation type="list" errorStyle="stop" showErrorMessage="1" errorTitle="候補から選択" error="ドロップダウンの候補から選んでください。" sqref="O12:O211">
      <x:formula1>"見込み違い,受注取消・失注,設計変更,仕様変更,最小発注量,発注過多,工程停止,不良・選別待ち,余り材,保管場所不明,その他"</x:formula1>
    </x:dataValidation>
    <x:dataValidation type="list" errorStyle="stop" showErrorMessage="1" errorTitle="候補から選択" error="ドロップダウンの候補から選んでください。" sqref="Q12:Q211">
      <x:formula1>"使用可,条件付き可,不可,要確認"</x:formula1>
    </x:dataValidation>
    <x:dataValidation type="list" errorStyle="stop" showErrorMessage="1" errorTitle="候補から選択" error="ドロップダウンの候補から選んでください。" sqref="S12:S211">
      <x:formula1>"保管継続,発注停止,優先使用,転用,再加工,売却検討,廃棄検討,要調査"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0dafa3f58fe4b3e"/>
  </x:tableParts>
</x:worksheet>
</file>

<file path=xl/worksheets/sheet2.xml><?xml version="1.0" encoding="utf-8"?>
<x:worksheet xmlns:x="http://schemas.openxmlformats.org/spreadsheetml/2006/main">
  <x:sheetPr>
    <x:tabColor rgb="FF3172A3"/>
  </x:sheetPr>
  <x:sheetViews>
    <x:sheetView showGridLines="0" workbookViewId="0">
      <x:pane xSplit="4" ySplit="11" topLeftCell="E12" activePane="bottomRight" state="frozen"/>
    </x:sheetView>
  </x:sheetViews>
  <x:sheetFormatPr defaultRowHeight="15"/>
  <x:cols>
    <x:col min="1" max="1" width="17" hidden="0" customWidth="1"/>
    <x:col min="2" max="2" width="16" hidden="0" customWidth="1"/>
    <x:col min="3" max="3" width="20" hidden="0" customWidth="1"/>
    <x:col min="4" max="4" width="31" hidden="0" customWidth="1"/>
    <x:col min="5" max="5" width="21" hidden="0" customWidth="1"/>
    <x:col min="6" max="6" width="23" hidden="0" customWidth="1"/>
    <x:col min="7" max="7" width="13" hidden="0" customWidth="1"/>
    <x:col min="8" max="8" width="10" hidden="0" customWidth="1"/>
    <x:col min="9" max="9" width="19" hidden="0" customWidth="1"/>
    <x:col min="10" max="10" width="20" hidden="0" customWidth="1"/>
    <x:col min="11" max="11" width="18" hidden="0" customWidth="1"/>
    <x:col min="12" max="12" width="27" hidden="0" customWidth="1"/>
    <x:col min="13" max="13" width="20" hidden="0" customWidth="1"/>
    <x:col min="14" max="14" width="28" hidden="0" customWidth="1"/>
    <x:col min="15" max="15" width="20" hidden="0" customWidth="1"/>
    <x:col min="16" max="16" width="18" hidden="0" customWidth="1"/>
    <x:col min="17" max="17" width="23" hidden="0" customWidth="1"/>
    <x:col min="18" max="18" width="36" hidden="0" customWidth="1"/>
    <x:col min="19" max="19" width="20" hidden="0" customWidth="1"/>
    <x:col min="20" max="20" width="48" hidden="0" customWidth="1"/>
    <x:col min="21" max="21" width="20" hidden="0" customWidth="1"/>
    <x:col min="22" max="22" width="20" hidden="0" customWidth="1"/>
    <x:col min="23" max="23" width="18" hidden="0" customWidth="1"/>
    <x:col min="24" max="24" width="18" hidden="0" customWidth="1"/>
    <x:col min="25" max="25" width="33" hidden="0" customWidth="1"/>
    <x:col min="26" max="26" width="31" hidden="0" customWidth="1"/>
    <x:col min="27" max="27" width="19" hidden="0" customWidth="1"/>
    <x:col min="28" max="28" width="48" hidden="0" customWidth="1"/>
    <x:col min="29" max="29" width="22" hidden="0" customWidth="1"/>
    <x:col min="30" max="30" width="34" hidden="0" customWidth="1"/>
  </x:cols>
  <x:sheetData>
    <x:row r="1" ht="10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</x:row>
    <x:row r="2" ht="36" customHeight="1">
      <x:c r="A2" s="3" t="str">
        <x:v>長期滞留在庫管理表　記入例（すべて架空）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  <x:c r="AD2" s="2"/>
    </x:row>
    <x:row r="3" ht="10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</x:row>
    <x:row r="4" ht="30" customHeight="1">
      <x:c r="A4" s="2" t="str">
        <x:v>確認日</x:v>
      </x:c>
      <x:c r="B4" s="6" t="n">
        <x:v>46274</x:v>
      </x:c>
      <x:c r="C4" s="2"/>
      <x:c r="D4" s="2" t="str">
        <x:v>更新者</x:v>
      </x:c>
      <x:c r="E4" s="7" t="str">
        <x:v>記入例（架空）</x:v>
      </x:c>
      <x:c r="F4" s="2"/>
      <x:c r="G4" s="2" t="str">
        <x:v>確認日を月次確認時に更新してください。日付は自動で進みません。</x:v>
      </x:c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</x:row>
    <x:row r="5" ht="10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  <x:c r="AA5" s="2"/>
      <x:c r="AB5" s="2"/>
      <x:c r="AC5" s="2"/>
      <x:c r="AD5" s="2"/>
    </x:row>
    <x:row r="6" ht="30" customHeight="1">
      <x:c r="A6" s="2" t="str">
        <x:v>未完了（件）</x:v>
      </x:c>
      <x:c r="B6" s="9" t="n">
        <x:f>ROWS(AC12:AC14)-COUNTBLANK(AC12:AC14)-COUNTIFS(AC12:AC14,"完了")</x:f>
        <x:v>2</x:v>
      </x:c>
      <x:c r="C6" s="2"/>
      <x:c r="D6" s="2" t="str">
        <x:v>期限超過（件）</x:v>
      </x:c>
      <x:c r="E6" s="9" t="n">
        <x:f>COUNTIFS(AC12:AC14,"期限超過")</x:f>
        <x:v>1</x:v>
      </x:c>
      <x:c r="F6" s="2"/>
      <x:c r="G6" s="2"/>
      <x:c r="H6" s="2"/>
      <x:c r="I6" s="2" t="str">
        <x:v>入力要確認（件）</x:v>
      </x:c>
      <x:c r="J6" s="9" t="n">
        <x:f>ROWS(AD12:AD14)-COUNTBLANK(AD12:AD14)</x:f>
        <x:v>0</x:v>
      </x:c>
      <x:c r="K6" s="2"/>
      <x:c r="L6" s="2"/>
      <x:c r="M6" s="2" t="str">
        <x:v>在庫金額（円）</x:v>
      </x:c>
      <x:c r="N6" s="9" t="n">
        <x:f>IF(ROWS(J12:J14)-COUNTBLANK(J12:J14)-COUNT(J12:J14)&gt;0,"数量・単価を確認",SUM(J12:J14))</x:f>
        <x:v>466000</x:v>
      </x:c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  <x:c r="AA6" s="2"/>
      <x:c r="AB6" s="2"/>
      <x:c r="AC6" s="2"/>
      <x:c r="AD6" s="2"/>
    </x:row>
    <x:row r="7" ht="10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  <x:c r="AA7" s="2"/>
      <x:c r="AB7" s="2"/>
      <x:c r="AC7" s="2"/>
      <x:c r="AD7" s="2"/>
    </x:row>
    <x:row r="8" ht="30" customHeight="1">
      <x:c r="A8" s="10" t="str">
        <x:v>項目の出典：町工場の仕事改善ノート　https://machikoba-kaizen.com/aging-inventory-list/</x:v>
      </x:c>
      <x:c r="B8" s="10"/>
      <x:c r="C8" s="10"/>
      <x:c r="D8" s="10"/>
      <x:c r="E8" s="10"/>
      <x:c r="F8" s="10"/>
      <x:c r="G8" s="10"/>
      <x:c r="H8" s="10"/>
      <x:c r="I8" s="10"/>
      <x:c r="J8" s="10"/>
      <x:c r="K8" s="10"/>
      <x:c r="L8" s="10"/>
      <x:c r="M8" s="10"/>
      <x:c r="N8" s="10"/>
      <x:c r="O8" s="10"/>
      <x:c r="P8" s="10"/>
      <x:c r="Q8" s="10"/>
      <x:c r="R8" s="10"/>
      <x:c r="S8" s="10"/>
      <x:c r="T8" s="10"/>
      <x:c r="U8" s="10"/>
      <x:c r="V8" s="10"/>
      <x:c r="W8" s="10"/>
      <x:c r="X8" s="10"/>
      <x:c r="Y8" s="10"/>
      <x:c r="Z8" s="10"/>
      <x:c r="AA8" s="10"/>
      <x:c r="AB8" s="10"/>
      <x:c r="AC8" s="10"/>
      <x:c r="AD8" s="10"/>
    </x:row>
    <x:row r="9" ht="30" customHeight="1">
      <x:c r="A9" s="10" t="str">
        <x:v>数量・金額・日付・人名は説明用の架空データです。「管理表」の本番集計には含まれません。</x:v>
      </x:c>
      <x:c r="B9" s="10"/>
      <x:c r="C9" s="10"/>
      <x:c r="D9" s="10"/>
      <x:c r="E9" s="10"/>
      <x:c r="F9" s="10"/>
      <x:c r="G9" s="10"/>
      <x:c r="H9" s="10"/>
      <x:c r="I9" s="10"/>
      <x:c r="J9" s="10"/>
      <x:c r="K9" s="10"/>
      <x:c r="L9" s="10"/>
      <x:c r="M9" s="10"/>
      <x:c r="N9" s="10"/>
      <x:c r="O9" s="10"/>
      <x:c r="P9" s="10"/>
      <x:c r="Q9" s="10"/>
      <x:c r="R9" s="10"/>
      <x:c r="S9" s="10"/>
      <x:c r="T9" s="10"/>
      <x:c r="U9" s="10"/>
      <x:c r="V9" s="10"/>
      <x:c r="W9" s="10"/>
      <x:c r="X9" s="10"/>
      <x:c r="Y9" s="10"/>
      <x:c r="Z9" s="10"/>
      <x:c r="AA9" s="10"/>
      <x:c r="AB9" s="10"/>
      <x:c r="AC9" s="10"/>
      <x:c r="AD9" s="10"/>
    </x:row>
    <x:row r="10" ht="10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  <x:c r="AA10" s="2"/>
      <x:c r="AB10" s="2"/>
      <x:c r="AC10" s="2"/>
      <x:c r="AD10" s="2"/>
    </x:row>
    <x:row r="11" ht="48" customHeight="1">
      <x:c r="A11" s="17" t="str">
        <x:v>1 管理番号</x:v>
      </x:c>
      <x:c r="B11" s="18" t="str">
        <x:v>2 在庫区分</x:v>
      </x:c>
      <x:c r="C11" s="18" t="str">
        <x:v>3 品番</x:v>
      </x:c>
      <x:c r="D11" s="18" t="str">
        <x:v>4 品名・仕様</x:v>
      </x:c>
      <x:c r="E11" s="18" t="str">
        <x:v>5 ロット・製番</x:v>
      </x:c>
      <x:c r="F11" s="18" t="str">
        <x:v>6 保管場所</x:v>
      </x:c>
      <x:c r="G11" s="18" t="str">
        <x:v>7 現有数量</x:v>
      </x:c>
      <x:c r="H11" s="18" t="str">
        <x:v>8 単位</x:v>
      </x:c>
      <x:c r="I11" s="18" t="str">
        <x:v>9 在庫単価（円）</x:v>
      </x:c>
      <x:c r="J11" s="18" t="str">
        <x:v>10 在庫金額（円）</x:v>
      </x:c>
      <x:c r="K11" s="18" t="str">
        <x:v>11 滞留基準日</x:v>
      </x:c>
      <x:c r="L11" s="18" t="str">
        <x:v>12 基準日の種類</x:v>
      </x:c>
      <x:c r="M11" s="18" t="str">
        <x:v>13 滞留日数（日）</x:v>
      </x:c>
      <x:c r="N11" s="18" t="str">
        <x:v>14 最終移動内容</x:v>
      </x:c>
      <x:c r="O11" s="18" t="str">
        <x:v>15 滞留理由</x:v>
      </x:c>
      <x:c r="P11" s="18" t="str">
        <x:v>16 現物確認日</x:v>
      </x:c>
      <x:c r="Q11" s="18" t="str">
        <x:v>17 品質・使用可否</x:v>
      </x:c>
      <x:c r="R11" s="18" t="str">
        <x:v>18 需要・使用見込み</x:v>
      </x:c>
      <x:c r="S11" s="18" t="str">
        <x:v>19 処置区分</x:v>
      </x:c>
      <x:c r="T11" s="18" t="str">
        <x:v>20 処置案の詳細</x:v>
      </x:c>
      <x:c r="U11" s="18" t="str">
        <x:v>21 担当者</x:v>
      </x:c>
      <x:c r="V11" s="18" t="str">
        <x:v>21 決裁者</x:v>
      </x:c>
      <x:c r="W11" s="18" t="str">
        <x:v>22 期限</x:v>
      </x:c>
      <x:c r="X11" s="18" t="str">
        <x:v>22 完了日</x:v>
      </x:c>
      <x:c r="Y11" s="18" t="str">
        <x:v>単価の基準</x:v>
      </x:c>
      <x:c r="Z11" s="18" t="str">
        <x:v>理由の補足</x:v>
      </x:c>
      <x:c r="AA11" s="18" t="str">
        <x:v>完了時残数量</x:v>
      </x:c>
      <x:c r="AB11" s="18" t="str">
        <x:v>処置結果</x:v>
      </x:c>
      <x:c r="AC11" s="18" t="str">
        <x:v>状況（自動）</x:v>
      </x:c>
      <x:c r="AD11" s="19" t="str">
        <x:v>入力確認（自動）</x:v>
      </x:c>
    </x:row>
    <x:row r="12" ht="60" customHeight="1">
      <x:c r="A12" s="29" t="str">
        <x:v>EX-001</x:v>
      </x:c>
      <x:c r="B12" s="21" t="str">
        <x:v>原材料</x:v>
      </x:c>
      <x:c r="C12" s="29" t="str">
        <x:v>MAT-例001</x:v>
      </x:c>
      <x:c r="D12" s="21" t="str">
        <x:v>鋼板 SPCC t2.0</x:v>
      </x:c>
      <x:c r="E12" s="29" t="str">
        <x:v>LOT-例A</x:v>
      </x:c>
      <x:c r="F12" s="21" t="str">
        <x:v>材料棚 B-2</x:v>
      </x:c>
      <x:c r="G12" s="24" t="n">
        <x:v>12</x:v>
      </x:c>
      <x:c r="H12" s="21" t="str">
        <x:v>枚</x:v>
      </x:c>
      <x:c r="I12" s="24" t="n">
        <x:v>8500</x:v>
      </x:c>
      <x:c r="J12" s="26" t="n">
        <x:f>IF(COUNTA(A12:I12,K12:L12,N12:AB12)=0,"",IF(OR(ISBLANK(G12),ISBLANK(I12)),"未入力",IF(AND(ISNUMBER(G12),ISNUMBER(I12),G12&gt;=0,I12&gt;=0),G12*I12,"数量・単価を確認")))</x:f>
        <x:v>102000</x:v>
      </x:c>
      <x:c r="K12" s="28" t="n">
        <x:v>46082</x:v>
      </x:c>
      <x:c r="L12" s="21" t="str">
        <x:v>最終出庫日</x:v>
      </x:c>
      <x:c r="M12" s="26" t="n">
        <x:f>IF(COUNTA(A12:I12,K12:L12,N12:AB12)=0,"",IF(ISBLANK(K12),"基準日未入力",IF(NOT(IF(ISNUMBER($B$4),AND($B$4&gt;=1,$B$4&lt;=2958465,$B$4=INT($B$4)),FALSE)),"確認日を確認",IF(NOT(IF(ISNUMBER(K12),AND(K12&gt;=1,K12&lt;=2958465,K12=INT(K12)),FALSE)),"基準日を確認",IF(K12&gt;$B$4,"基準日が未来",$B$4-K12)))))</x:f>
        <x:v>192</x:v>
      </x:c>
      <x:c r="N12" s="21" t="str">
        <x:v>試作品向けに一部出庫</x:v>
      </x:c>
      <x:c r="O12" s="21" t="str">
        <x:v>余り材</x:v>
      </x:c>
      <x:c r="P12" s="28" t="n">
        <x:v>46266</x:v>
      </x:c>
      <x:c r="Q12" s="21" t="str">
        <x:v>条件付き可</x:v>
      </x:c>
      <x:c r="R12" s="21" t="str">
        <x:v>別案件への転用候補を設計が確認中</x:v>
      </x:c>
      <x:c r="S12" s="21" t="str">
        <x:v>転用</x:v>
      </x:c>
      <x:c r="T12" s="21" t="str">
        <x:v>寸法と表面状態を再確認し、設計承認後に別案件へ転用。新規発注は停止。</x:v>
      </x:c>
      <x:c r="U12" s="21" t="str">
        <x:v>設計担当（例）</x:v>
      </x:c>
      <x:c r="V12" s="21" t="str">
        <x:v>購買責任者（例）</x:v>
      </x:c>
      <x:c r="W12" s="28" t="n">
        <x:v>46273</x:v>
      </x:c>
      <x:c r="X12" s="28"/>
      <x:c r="Y12" s="21" t="str">
        <x:v>月末の社内管理単価（例）</x:v>
      </x:c>
      <x:c r="Z12" s="21" t="str"/>
      <x:c r="AA12" s="24"/>
      <x:c r="AB12" s="21" t="str"/>
      <x:c r="AC12" s="22" t="str">
        <x:f>IF(COUNTA(A12:I12,K12:L12,N12:AB12)=0,"",IF(NOT(IF(ISNUMBER($B$4),AND($B$4&gt;=1,$B$4&lt;=2958465,$B$4=INT($B$4)),FALSE)),"確認日を確認",IF(AND(IF(ISNUMBER(X12),AND(X12&gt;=1,X12&lt;=2958465,X12=INT(X12)),FALSE),X12&lt;=$B$4,IF(ISNUMBER(K12),X12&gt;=K12,FALSE),IF(ISNUMBER(P12),X12&gt;=P12,FALSE),ISNUMBER(AA12),AA12&gt;=0,ISNUMBER(G12),AA12&lt;=G12,AB12&lt;&gt;""),"完了",IF(ISBLANK(W12),"期限未入力",IF(NOT(IF(ISNUMBER(W12),AND(W12&gt;=1,W12&lt;=2958465,W12=INT(W12)),FALSE)),"期限を確認",IF(W12&lt;$B$4,"期限超過",IF(W12=$B$4,"本日期限","未完了")))))))</x:f>
        <x:v>期限超過</x:v>
      </x:c>
      <x:c r="AD12" s="22" t="str">
        <x:f>IF(COUNTA(A12:I12,K12:L12,N12:AB12)=0,"",IF(A12="","管理番号を入力",IF(COUNTIFS($A$12:$A$14,A12)&gt;1,"管理番号が重複",IF(AND(B12&lt;&gt;"原材料",B12&lt;&gt;"仕掛品",B12&lt;&gt;"製品",B12&lt;&gt;"補修用",B12&lt;&gt;"保留品",B12&lt;&gt;"受注生産用",B12&lt;&gt;"試作用",B12&lt;&gt;"顧客支給品",B12&lt;&gt;"その他"),"在庫区分を選択",IF(C12="","品番を入力",IF(D12="","品名・仕様を入力",IF(F12="","保管場所を入力",IF(ISBLANK(G12),"現有数量を入力",IF(NOT(AND(ISNUMBER(G12),G12&gt;=0)),"現有数量を確認",IF(H12="","単位を入力",IF(ISBLANK(I12),"在庫単価を入力",IF(NOT(AND(ISNUMBER(I12),I12&gt;=0)),"在庫単価を確認",IF(Y12="","単価の基準を入力",IF(NOT(ISNUMBER(M12)),"確認日・基準日を確認",IF(AND(L12&lt;&gt;"最終出庫日",L12&lt;&gt;"最終工程実績日",L12&lt;&gt;"最終出荷日",L12&lt;&gt;"最終引当解除日",L12&lt;&gt;"入庫日（未使用）",L12&lt;&gt;"製造指示日（暫定）",L12&lt;&gt;"作業票記録日（暫定）",L12&lt;&gt;"検査記録日（暫定）",L12&lt;&gt;"現物表示日（暫定）",L12&lt;&gt;"その他"),"基準日の種類を選択",IF(N12="","最終移動内容を入力",IF(AND(O12&lt;&gt;"見込み違い",O12&lt;&gt;"受注取消・失注",O12&lt;&gt;"設計変更",O12&lt;&gt;"仕様変更",O12&lt;&gt;"最小発注量",O12&lt;&gt;"発注過多",O12&lt;&gt;"工程停止",O12&lt;&gt;"不良・選別待ち",O12&lt;&gt;"余り材",O12&lt;&gt;"保管場所不明",O12&lt;&gt;"その他"),"滞留理由を選択",IF(AND(O12="その他",Z12=""),"その他の理由を補足",IF(P12="","現物確認日を入力",IF(NOT(IF(ISNUMBER(P12),AND(P12&gt;=1,P12&lt;=2958465,P12=INT(P12)),FALSE)),"現物確認日を確認",IF(P12&gt;$B$4,"現物確認日が未来",IF(AND(Q12&lt;&gt;"使用可",Q12&lt;&gt;"条件付き可",Q12&lt;&gt;"不可",Q12&lt;&gt;"要確認"),"品質・使用可否を選択",IF(R12="","需要見込みを入力（不明も可）",IF(AND(S12&lt;&gt;"保管継続",S12&lt;&gt;"発注停止",S12&lt;&gt;"優先使用",S12&lt;&gt;"転用",S12&lt;&gt;"再加工",S12&lt;&gt;"売却検討",S12&lt;&gt;"廃棄検討",S12&lt;&gt;"要調査"),"処置区分を選択",IF(T12="","処置案・使用条件を入力",IF(U12="","担当者を入力",IF(V12="","決裁者を入力",IF(ISBLANK(W12),"期限を入力",IF(NOT(IF(ISNUMBER(W12),AND(W12&gt;=1,W12&lt;=2958465,W12=INT(W12)),FALSE)),"期限を確認",IF(AND(NOT(ISBLANK(X12)),NOT(IF(ISNUMBER(X12),AND(X12&gt;=1,X12&lt;=2958465,X12=INT(X12)),FALSE))),"完了日を確認",IF(AND(NOT(ISBLANK(X12)),X12&gt;$B$4),"完了日が未来",IF(AND(NOT(ISBLANK(X12)),OR(ISBLANK(AA12),AB12="")),"完了時残数量・処置結果を入力",IF(AND(NOT(ISBLANK(X12)),NOT(AND(ISNUMBER(AA12),AA12&gt;=0,AA12&lt;=G12))),"完了時残数量を確認",IF(AND(NOT(ISBLANK(X12)),X12&lt;K12),"完了日が基準日より前",IF(AND(NOT(ISBLANK(X12)),X12&lt;P12),"完了日が現物確認日より前","")))))))))))))))))))))))))))))))))))</x:f>
      </x:c>
    </x:row>
    <x:row r="13" ht="60" customHeight="1">
      <x:c r="A13" s="29" t="str">
        <x:v>EX-002</x:v>
      </x:c>
      <x:c r="B13" s="21" t="str">
        <x:v>仕掛品</x:v>
      </x:c>
      <x:c r="C13" s="29" t="str">
        <x:v>WIP-例014</x:v>
      </x:c>
      <x:c r="D13" s="21" t="str">
        <x:v>切削部品 図面 Rev.B</x:v>
      </x:c>
      <x:c r="E13" s="29" t="str">
        <x:v>JOB-例014</x:v>
      </x:c>
      <x:c r="F13" s="21" t="str">
        <x:v>仕掛棚 C-1</x:v>
      </x:c>
      <x:c r="G13" s="24" t="n">
        <x:v>6</x:v>
      </x:c>
      <x:c r="H13" s="21" t="str">
        <x:v>個</x:v>
      </x:c>
      <x:c r="I13" s="24" t="n">
        <x:v>18000</x:v>
      </x:c>
      <x:c r="J13" s="26" t="n">
        <x:f>IF(COUNTA(A13:I13,K13:L13,N13:AB13)=0,"",IF(OR(ISBLANK(G13),ISBLANK(I13)),"未入力",IF(AND(ISNUMBER(G13),ISNUMBER(I13),G13&gt;=0,I13&gt;=0),G13*I13,"数量・単価を確認")))</x:f>
        <x:v>108000</x:v>
      </x:c>
      <x:c r="K13" s="28" t="n">
        <x:v>46188</x:v>
      </x:c>
      <x:c r="L13" s="21" t="str">
        <x:v>最終工程実績日</x:v>
      </x:c>
      <x:c r="M13" s="26" t="n">
        <x:f>IF(COUNTA(A13:I13,K13:L13,N13:AB13)=0,"",IF(ISBLANK(K13),"基準日未入力",IF(NOT(IF(ISNUMBER($B$4),AND($B$4&gt;=1,$B$4&lt;=2958465,$B$4=INT($B$4)),FALSE)),"確認日を確認",IF(NOT(IF(ISNUMBER(K13),AND(K13&gt;=1,K13&lt;=2958465,K13=INT(K13)),FALSE)),"基準日を確認",IF(K13&gt;$B$4,"基準日が未来",$B$4-K13)))))</x:f>
        <x:v>86</x:v>
      </x:c>
      <x:c r="N13" s="21" t="str">
        <x:v>旋削工程完了後に保留</x:v>
      </x:c>
      <x:c r="O13" s="21" t="str">
        <x:v>工程停止</x:v>
      </x:c>
      <x:c r="P13" s="28" t="n">
        <x:v>46267</x:v>
      </x:c>
      <x:c r="Q13" s="21" t="str">
        <x:v>要確認</x:v>
      </x:c>
      <x:c r="R13" s="21" t="str">
        <x:v>品質確認後に次工程へ投入予定</x:v>
      </x:c>
      <x:c r="S13" s="21" t="str">
        <x:v>再加工</x:v>
      </x:c>
      <x:c r="T13" s="21" t="str">
        <x:v>品質担当が再加工の可否を確認し、製造担当が必要工数を見積もる。</x:v>
      </x:c>
      <x:c r="U13" s="21" t="str">
        <x:v>製造担当（例）</x:v>
      </x:c>
      <x:c r="V13" s="21" t="str">
        <x:v>製造責任者（例）</x:v>
      </x:c>
      <x:c r="W13" s="28" t="n">
        <x:v>46281</x:v>
      </x:c>
      <x:c r="X13" s="28"/>
      <x:c r="Y13" s="21" t="str">
        <x:v>工程進捗別の管理単価（例）</x:v>
      </x:c>
      <x:c r="Z13" s="21" t="str"/>
      <x:c r="AA13" s="24"/>
      <x:c r="AB13" s="21" t="str"/>
      <x:c r="AC13" s="22" t="str">
        <x:f>IF(COUNTA(A13:I13,K13:L13,N13:AB13)=0,"",IF(NOT(IF(ISNUMBER($B$4),AND($B$4&gt;=1,$B$4&lt;=2958465,$B$4=INT($B$4)),FALSE)),"確認日を確認",IF(AND(IF(ISNUMBER(X13),AND(X13&gt;=1,X13&lt;=2958465,X13=INT(X13)),FALSE),X13&lt;=$B$4,IF(ISNUMBER(K13),X13&gt;=K13,FALSE),IF(ISNUMBER(P13),X13&gt;=P13,FALSE),ISNUMBER(AA13),AA13&gt;=0,ISNUMBER(G13),AA13&lt;=G13,AB13&lt;&gt;""),"完了",IF(ISBLANK(W13),"期限未入力",IF(NOT(IF(ISNUMBER(W13),AND(W13&gt;=1,W13&lt;=2958465,W13=INT(W13)),FALSE)),"期限を確認",IF(W13&lt;$B$4,"期限超過",IF(W13=$B$4,"本日期限","未完了")))))))</x:f>
        <x:v>未完了</x:v>
      </x:c>
      <x:c r="AD13" s="22" t="str">
        <x:f>IF(COUNTA(A13:I13,K13:L13,N13:AB13)=0,"",IF(A13="","管理番号を入力",IF(COUNTIFS($A$12:$A$14,A13)&gt;1,"管理番号が重複",IF(AND(B13&lt;&gt;"原材料",B13&lt;&gt;"仕掛品",B13&lt;&gt;"製品",B13&lt;&gt;"補修用",B13&lt;&gt;"保留品",B13&lt;&gt;"受注生産用",B13&lt;&gt;"試作用",B13&lt;&gt;"顧客支給品",B13&lt;&gt;"その他"),"在庫区分を選択",IF(C13="","品番を入力",IF(D13="","品名・仕様を入力",IF(F13="","保管場所を入力",IF(ISBLANK(G13),"現有数量を入力",IF(NOT(AND(ISNUMBER(G13),G13&gt;=0)),"現有数量を確認",IF(H13="","単位を入力",IF(ISBLANK(I13),"在庫単価を入力",IF(NOT(AND(ISNUMBER(I13),I13&gt;=0)),"在庫単価を確認",IF(Y13="","単価の基準を入力",IF(NOT(ISNUMBER(M13)),"確認日・基準日を確認",IF(AND(L13&lt;&gt;"最終出庫日",L13&lt;&gt;"最終工程実績日",L13&lt;&gt;"最終出荷日",L13&lt;&gt;"最終引当解除日",L13&lt;&gt;"入庫日（未使用）",L13&lt;&gt;"製造指示日（暫定）",L13&lt;&gt;"作業票記録日（暫定）",L13&lt;&gt;"検査記録日（暫定）",L13&lt;&gt;"現物表示日（暫定）",L13&lt;&gt;"その他"),"基準日の種類を選択",IF(N13="","最終移動内容を入力",IF(AND(O13&lt;&gt;"見込み違い",O13&lt;&gt;"受注取消・失注",O13&lt;&gt;"設計変更",O13&lt;&gt;"仕様変更",O13&lt;&gt;"最小発注量",O13&lt;&gt;"発注過多",O13&lt;&gt;"工程停止",O13&lt;&gt;"不良・選別待ち",O13&lt;&gt;"余り材",O13&lt;&gt;"保管場所不明",O13&lt;&gt;"その他"),"滞留理由を選択",IF(AND(O13="その他",Z13=""),"その他の理由を補足",IF(P13="","現物確認日を入力",IF(NOT(IF(ISNUMBER(P13),AND(P13&gt;=1,P13&lt;=2958465,P13=INT(P13)),FALSE)),"現物確認日を確認",IF(P13&gt;$B$4,"現物確認日が未来",IF(AND(Q13&lt;&gt;"使用可",Q13&lt;&gt;"条件付き可",Q13&lt;&gt;"不可",Q13&lt;&gt;"要確認"),"品質・使用可否を選択",IF(R13="","需要見込みを入力（不明も可）",IF(AND(S13&lt;&gt;"保管継続",S13&lt;&gt;"発注停止",S13&lt;&gt;"優先使用",S13&lt;&gt;"転用",S13&lt;&gt;"再加工",S13&lt;&gt;"売却検討",S13&lt;&gt;"廃棄検討",S13&lt;&gt;"要調査"),"処置区分を選択",IF(T13="","処置案・使用条件を入力",IF(U13="","担当者を入力",IF(V13="","決裁者を入力",IF(ISBLANK(W13),"期限を入力",IF(NOT(IF(ISNUMBER(W13),AND(W13&gt;=1,W13&lt;=2958465,W13=INT(W13)),FALSE)),"期限を確認",IF(AND(NOT(ISBLANK(X13)),NOT(IF(ISNUMBER(X13),AND(X13&gt;=1,X13&lt;=2958465,X13=INT(X13)),FALSE))),"完了日を確認",IF(AND(NOT(ISBLANK(X13)),X13&gt;$B$4),"完了日が未来",IF(AND(NOT(ISBLANK(X13)),OR(ISBLANK(AA13),AB13="")),"完了時残数量・処置結果を入力",IF(AND(NOT(ISBLANK(X13)),NOT(AND(ISNUMBER(AA13),AA13&gt;=0,AA13&lt;=G13))),"完了時残数量を確認",IF(AND(NOT(ISBLANK(X13)),X13&lt;K13),"完了日が基準日より前",IF(AND(NOT(ISBLANK(X13)),X13&lt;P13),"完了日が現物確認日より前","")))))))))))))))))))))))))))))))))))</x:f>
      </x:c>
    </x:row>
    <x:row r="14" ht="60" customHeight="1">
      <x:c r="A14" s="29" t="str">
        <x:v>EX-003</x:v>
      </x:c>
      <x:c r="B14" s="21" t="str">
        <x:v>製品</x:v>
      </x:c>
      <x:c r="C14" s="29" t="str">
        <x:v>FG-例021</x:v>
      </x:c>
      <x:c r="D14" s="21" t="str">
        <x:v>装置ユニット 旧仕様</x:v>
      </x:c>
      <x:c r="E14" s="29" t="str">
        <x:v>LOT-例C</x:v>
      </x:c>
      <x:c r="F14" s="21" t="str">
        <x:v>製品棚 A-3</x:v>
      </x:c>
      <x:c r="G14" s="24" t="n">
        <x:v>4</x:v>
      </x:c>
      <x:c r="H14" s="21" t="str">
        <x:v>台</x:v>
      </x:c>
      <x:c r="I14" s="24" t="n">
        <x:v>64000</x:v>
      </x:c>
      <x:c r="J14" s="26" t="n">
        <x:f>IF(COUNTA(A14:I14,K14:L14,N14:AB14)=0,"",IF(OR(ISBLANK(G14),ISBLANK(I14)),"未入力",IF(AND(ISNUMBER(G14),ISNUMBER(I14),G14&gt;=0,I14&gt;=0),G14*I14,"数量・単価を確認")))</x:f>
        <x:v>256000</x:v>
      </x:c>
      <x:c r="K14" s="28" t="n">
        <x:v>46042</x:v>
      </x:c>
      <x:c r="L14" s="21" t="str">
        <x:v>最終出荷日</x:v>
      </x:c>
      <x:c r="M14" s="26" t="n">
        <x:f>IF(COUNTA(A14:I14,K14:L14,N14:AB14)=0,"",IF(ISBLANK(K14),"基準日未入力",IF(NOT(IF(ISNUMBER($B$4),AND($B$4&gt;=1,$B$4&lt;=2958465,$B$4=INT($B$4)),FALSE)),"確認日を確認",IF(NOT(IF(ISNUMBER(K14),AND(K14&gt;=1,K14&lt;=2958465,K14=INT(K14)),FALSE)),"基準日を確認",IF(K14&gt;$B$4,"基準日が未来",$B$4-K14)))))</x:f>
        <x:v>232</x:v>
      </x:c>
      <x:c r="N14" s="21" t="str">
        <x:v>旧仕様品を出荷</x:v>
      </x:c>
      <x:c r="O14" s="21" t="str">
        <x:v>仕様変更</x:v>
      </x:c>
      <x:c r="P14" s="28" t="n">
        <x:v>46266</x:v>
      </x:c>
      <x:c r="Q14" s="21" t="str">
        <x:v>条件付き可</x:v>
      </x:c>
      <x:c r="R14" s="21" t="str">
        <x:v>別案件への仕様適合を確認済み（例）</x:v>
      </x:c>
      <x:c r="S14" s="21" t="str">
        <x:v>転用</x:v>
      </x:c>
      <x:c r="T14" s="21" t="str">
        <x:v>設計が適合を確認し、営業の案件へ4台を振り替える。</x:v>
      </x:c>
      <x:c r="U14" s="21" t="str">
        <x:v>営業担当（例）</x:v>
      </x:c>
      <x:c r="V14" s="21" t="str">
        <x:v>管理責任者（例）</x:v>
      </x:c>
      <x:c r="W14" s="28" t="n">
        <x:v>46269</x:v>
      </x:c>
      <x:c r="X14" s="28" t="n">
        <x:v>46268</x:v>
      </x:c>
      <x:c r="Y14" s="21" t="str">
        <x:v>製品別の社内管理単価（例）</x:v>
      </x:c>
      <x:c r="Z14" s="21" t="str"/>
      <x:c r="AA14" s="24" t="n">
        <x:v>0</x:v>
      </x:c>
      <x:c r="AB14" s="21" t="str">
        <x:v>別案件へ4台転用し、対象ロットの残数量0を確認（架空）。</x:v>
      </x:c>
      <x:c r="AC14" s="22" t="str">
        <x:f>IF(COUNTA(A14:I14,K14:L14,N14:AB14)=0,"",IF(NOT(IF(ISNUMBER($B$4),AND($B$4&gt;=1,$B$4&lt;=2958465,$B$4=INT($B$4)),FALSE)),"確認日を確認",IF(AND(IF(ISNUMBER(X14),AND(X14&gt;=1,X14&lt;=2958465,X14=INT(X14)),FALSE),X14&lt;=$B$4,IF(ISNUMBER(K14),X14&gt;=K14,FALSE),IF(ISNUMBER(P14),X14&gt;=P14,FALSE),ISNUMBER(AA14),AA14&gt;=0,ISNUMBER(G14),AA14&lt;=G14,AB14&lt;&gt;""),"完了",IF(ISBLANK(W14),"期限未入力",IF(NOT(IF(ISNUMBER(W14),AND(W14&gt;=1,W14&lt;=2958465,W14=INT(W14)),FALSE)),"期限を確認",IF(W14&lt;$B$4,"期限超過",IF(W14=$B$4,"本日期限","未完了")))))))</x:f>
        <x:v>完了</x:v>
      </x:c>
      <x:c r="AD14" s="22" t="str">
        <x:f>IF(COUNTA(A14:I14,K14:L14,N14:AB14)=0,"",IF(A14="","管理番号を入力",IF(COUNTIFS($A$12:$A$14,A14)&gt;1,"管理番号が重複",IF(AND(B14&lt;&gt;"原材料",B14&lt;&gt;"仕掛品",B14&lt;&gt;"製品",B14&lt;&gt;"補修用",B14&lt;&gt;"保留品",B14&lt;&gt;"受注生産用",B14&lt;&gt;"試作用",B14&lt;&gt;"顧客支給品",B14&lt;&gt;"その他"),"在庫区分を選択",IF(C14="","品番を入力",IF(D14="","品名・仕様を入力",IF(F14="","保管場所を入力",IF(ISBLANK(G14),"現有数量を入力",IF(NOT(AND(ISNUMBER(G14),G14&gt;=0)),"現有数量を確認",IF(H14="","単位を入力",IF(ISBLANK(I14),"在庫単価を入力",IF(NOT(AND(ISNUMBER(I14),I14&gt;=0)),"在庫単価を確認",IF(Y14="","単価の基準を入力",IF(NOT(ISNUMBER(M14)),"確認日・基準日を確認",IF(AND(L14&lt;&gt;"最終出庫日",L14&lt;&gt;"最終工程実績日",L14&lt;&gt;"最終出荷日",L14&lt;&gt;"最終引当解除日",L14&lt;&gt;"入庫日（未使用）",L14&lt;&gt;"製造指示日（暫定）",L14&lt;&gt;"作業票記録日（暫定）",L14&lt;&gt;"検査記録日（暫定）",L14&lt;&gt;"現物表示日（暫定）",L14&lt;&gt;"その他"),"基準日の種類を選択",IF(N14="","最終移動内容を入力",IF(AND(O14&lt;&gt;"見込み違い",O14&lt;&gt;"受注取消・失注",O14&lt;&gt;"設計変更",O14&lt;&gt;"仕様変更",O14&lt;&gt;"最小発注量",O14&lt;&gt;"発注過多",O14&lt;&gt;"工程停止",O14&lt;&gt;"不良・選別待ち",O14&lt;&gt;"余り材",O14&lt;&gt;"保管場所不明",O14&lt;&gt;"その他"),"滞留理由を選択",IF(AND(O14="その他",Z14=""),"その他の理由を補足",IF(P14="","現物確認日を入力",IF(NOT(IF(ISNUMBER(P14),AND(P14&gt;=1,P14&lt;=2958465,P14=INT(P14)),FALSE)),"現物確認日を確認",IF(P14&gt;$B$4,"現物確認日が未来",IF(AND(Q14&lt;&gt;"使用可",Q14&lt;&gt;"条件付き可",Q14&lt;&gt;"不可",Q14&lt;&gt;"要確認"),"品質・使用可否を選択",IF(R14="","需要見込みを入力（不明も可）",IF(AND(S14&lt;&gt;"保管継続",S14&lt;&gt;"発注停止",S14&lt;&gt;"優先使用",S14&lt;&gt;"転用",S14&lt;&gt;"再加工",S14&lt;&gt;"売却検討",S14&lt;&gt;"廃棄検討",S14&lt;&gt;"要調査"),"処置区分を選択",IF(T14="","処置案・使用条件を入力",IF(U14="","担当者を入力",IF(V14="","決裁者を入力",IF(ISBLANK(W14),"期限を入力",IF(NOT(IF(ISNUMBER(W14),AND(W14&gt;=1,W14&lt;=2958465,W14=INT(W14)),FALSE)),"期限を確認",IF(AND(NOT(ISBLANK(X14)),NOT(IF(ISNUMBER(X14),AND(X14&gt;=1,X14&lt;=2958465,X14=INT(X14)),FALSE))),"完了日を確認",IF(AND(NOT(ISBLANK(X14)),X14&gt;$B$4),"完了日が未来",IF(AND(NOT(ISBLANK(X14)),OR(ISBLANK(AA14),AB14="")),"完了時残数量・処置結果を入力",IF(AND(NOT(ISBLANK(X14)),NOT(AND(ISNUMBER(AA14),AA14&gt;=0,AA14&lt;=G14))),"完了時残数量を確認",IF(AND(NOT(ISBLANK(X14)),X14&lt;K14),"完了日が基準日より前",IF(AND(NOT(ISBLANK(X14)),X14&lt;P14),"完了日が現物確認日より前","")))))))))))))))))))))))))))))))))))</x:f>
      </x:c>
    </x:row>
    <x:row r="15" ht="30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  <x:c r="AA15" s="2"/>
      <x:c r="AB15" s="2"/>
      <x:c r="AC15" s="2"/>
      <x:c r="AD15" s="2"/>
    </x:row>
    <x:row r="16" ht="30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  <x:c r="AA16" s="2"/>
      <x:c r="AB16" s="2"/>
      <x:c r="AC16" s="2"/>
      <x:c r="AD16" s="2"/>
    </x:row>
    <x:row r="17" ht="30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  <x:c r="AA17" s="2"/>
      <x:c r="AB17" s="2"/>
      <x:c r="AC17" s="2"/>
      <x:c r="AD17" s="2"/>
    </x:row>
    <x:row r="18" ht="30" customHeight="1">
      <x:c r="A18" s="8" t="str">
        <x:v>使い方と項目の対応</x:v>
      </x:c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  <x:c r="AA18" s="2"/>
      <x:c r="AB18" s="2"/>
      <x:c r="AC18" s="2"/>
      <x:c r="AD18" s="2"/>
    </x:row>
    <x:row r="19" ht="30" customHeight="1">
      <x:c r="A19" s="2" t="str">
        <x:v>1. 「管理表」B4の確認日とE4の更新者を入力し、12〜211行目の薄青セルに記録します。確認日は月次確認のたびに手動で更新します。</x:v>
      </x:c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  <x:c r="AA19" s="2"/>
      <x:c r="AB19" s="2"/>
      <x:c r="AC19" s="2"/>
      <x:c r="AD19" s="2"/>
    </x:row>
    <x:row r="20" ht="30" customHeight="1">
      <x:c r="A20" s="2" t="str">
        <x:v>2. 1行は品番だけでなく、ロット・製番、保管場所、使用可否が同じ単位にします。管理番号は重複させず、完了後も変更しません。</x:v>
      </x:c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  <x:c r="AA20" s="2"/>
      <x:c r="AB20" s="2"/>
      <x:c r="AC20" s="2"/>
      <x:c r="AD20" s="2"/>
    </x:row>
    <x:row r="21" ht="30" customHeight="1">
      <x:c r="A21" s="2" t="str">
        <x:v>3. 原材料は最終出庫日、仕掛品は最終工程実績日、製品は最終出荷日などを基準にし、K列の日付とL列の種類をセットで残します。</x:v>
      </x:c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  <x:c r="AA21" s="2"/>
      <x:c r="AB21" s="2"/>
      <x:c r="AC21" s="2"/>
      <x:c r="AD21" s="2"/>
    </x:row>
    <x:row r="22" ht="30" customHeight="1">
      <x:c r="A22" s="2" t="str">
        <x:v>4. J列は現有数量×在庫単価、M列は確認日−滞留基準日です。数量・単価が空欄や不正な場合、未来の基準日は数値として計算しません。</x:v>
      </x:c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  <x:c r="AA22" s="2"/>
      <x:c r="AB22" s="2"/>
      <x:c r="AC22" s="2"/>
      <x:c r="AD22" s="2"/>
    </x:row>
    <x:row r="23" ht="30" customHeight="1">
      <x:c r="A23" s="2" t="str">
        <x:v>5. 在庫区分、基準日の種類、滞留理由、使用可否、処置区分は候補から選択。「その他」の滞留理由はZ列へ補足を記入します。</x:v>
      </x:c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  <x:c r="AA23" s="2"/>
      <x:c r="AB23" s="2"/>
      <x:c r="AC23" s="2"/>
      <x:c r="AD23" s="2"/>
    </x:row>
    <x:row r="24" ht="30" customHeight="1">
      <x:c r="A24" s="2" t="str">
        <x:v>6. 「条件付き可」の条件や暫定基準日の根拠はT列へ記入。処置未決定でも担当者、決裁者、期限を残し、処置区分は「要調査」にします。</x:v>
      </x:c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  <x:c r="AA24" s="2"/>
      <x:c r="AB24" s="2"/>
      <x:c r="AC24" s="2"/>
      <x:c r="AD24" s="2"/>
    </x:row>
    <x:row r="25" ht="30" customHeight="1">
      <x:c r="A25" s="2" t="str">
        <x:v>7. 処置完了時はX列の完了日、AA列の残数量、AB列の処置結果を記録します。完了行は削除しません。残数量はG列と同じ単位です。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  <x:c r="AA25" s="2"/>
      <x:c r="AB25" s="2"/>
      <x:c r="AC25" s="2"/>
      <x:c r="AD25" s="2"/>
    </x:row>
    <x:row r="26" ht="30" customHeight="1">
      <x:c r="A26" s="2" t="str">
        <x:v>8. AC列が「完了」の行は未完了・期限超過から除外。「期限超過」は確認日より前の期限だけで、確認日当日は「本日期限」です。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  <x:c r="AA26" s="2"/>
      <x:c r="AB26" s="2"/>
      <x:c r="AC26" s="2"/>
      <x:c r="AD26" s="2"/>
    </x:row>
    <x:row r="27" ht="30" customHeight="1">
      <x:c r="A27" s="2" t="str">
        <x:v>9. AD列は不足・不正な入力を1件ずつ表示します。修正後に次の確認事項が出る場合があります。貼り付けによる不正入力にも対応します。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  <x:c r="AA27" s="2"/>
      <x:c r="AB27" s="2"/>
      <x:c r="AC27" s="2"/>
      <x:c r="AD27" s="2"/>
    </x:row>
    <x:row r="28" ht="30" customHeight="1">
      <x:c r="A28" s="2" t="str">
        <x:v>10. 上部集計はフィルター後も全200行を対象にします。在庫金額はG列の現有数量をもとにした記録額で、完了行を含みます。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  <x:c r="AA28" s="2"/>
      <x:c r="AB28" s="2"/>
      <x:c r="AC28" s="2"/>
      <x:c r="AD28" s="2"/>
    </x:row>
    <x:row r="29" ht="30" customHeight="1">
      <x:c r="A29" s="2" t="str">
        <x:v>記事の22項目はA〜X列に対応します。項目21をU「担当者」・V「決裁者」、項目22をW「期限」・X「完了日」に分けています。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  <x:c r="AA29" s="2"/>
      <x:c r="AB29" s="2"/>
      <x:c r="AC29" s="2"/>
      <x:c r="AD29" s="2"/>
    </x:row>
    <x:row r="30" ht="30" customHeight="1">
      <x:c r="A30" s="2" t="str">
        <x:v>Y「単価の基準」、Z「理由の補足」、AA「完了時残数量」、AB「処置結果」を補足列として追加。AC・ADは計算列です。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  <x:c r="AA30" s="2"/>
      <x:c r="AB30" s="2"/>
      <x:c r="AC30" s="2"/>
      <x:c r="AD30" s="2"/>
    </x:row>
    <x:row r="31" ht="30" customHeight="1">
      <x:c r="A31" s="2" t="str">
        <x:v>金額は処置の優先順位を決める管理用です。会計上の評価・損失処理は自社の手順に従います。滞留日数だけで廃棄とは判定しません。</x:v>
      </x:c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  <x:c r="AA31" s="2"/>
      <x:c r="AB31" s="2"/>
      <x:c r="AC31" s="2"/>
      <x:c r="AD31" s="2"/>
    </x:row>
    <x:row r="32" ht="30" customHeight="1">
      <x:c r="A32" s="2" t="str">
        <x:v>入力欄は200件分です。201件目以降は別ファイルに分けてください。薄灰の計算列を上書きせず、長文は行の高さを調整してください。</x:v>
      </x:c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  <x:c r="AA32" s="2"/>
      <x:c r="AB32" s="2"/>
      <x:c r="AC32" s="2"/>
      <x:c r="AD32" s="2"/>
    </x:row>
    <x:row r="33" ht="30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  <x:c r="AA33" s="2"/>
      <x:c r="AB33" s="2"/>
      <x:c r="AC33" s="2"/>
      <x:c r="AD33" s="2"/>
    </x:row>
    <x:row r="34" ht="30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  <x:c r="AA34" s="2"/>
      <x:c r="AB34" s="2"/>
      <x:c r="AC34" s="2"/>
      <x:c r="AD34" s="2"/>
    </x:row>
    <x:row r="35" ht="30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  <x:c r="AA35" s="2"/>
      <x:c r="AB35" s="2"/>
      <x:c r="AC35" s="2"/>
      <x:c r="AD35" s="2"/>
    </x:row>
    <x:row r="36" ht="30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  <x:c r="AA36" s="2"/>
      <x:c r="AB36" s="2"/>
      <x:c r="AC36" s="2"/>
      <x:c r="AD36" s="2"/>
    </x:row>
  </x:sheetData>
  <x:conditionalFormatting sqref="W12:W14">
    <x:cfRule type="expression" dxfId="5" priority="1">
      <x:formula>$AC12="期限超過"</x:formula>
    </x:cfRule>
  </x:conditionalFormatting>
  <x:conditionalFormatting sqref="AC12:AC14">
    <x:cfRule type="expression" dxfId="6" priority="2">
      <x:formula>$AC12="期限超過"</x:formula>
    </x:cfRule>
  </x:conditionalFormatting>
  <x:conditionalFormatting sqref="AD12:AD14">
    <x:cfRule type="expression" dxfId="7" priority="3">
      <x:formula>$AD12&lt;&gt;""</x:formula>
    </x:cfRule>
  </x:conditionalFormatting>
  <x:conditionalFormatting sqref="J12:J14">
    <x:cfRule type="expression" dxfId="8" priority="4">
      <x:formula>AND($J12&lt;&gt;"",NOT(ISNUMBER($J12)))</x:formula>
    </x:cfRule>
  </x:conditionalFormatting>
  <x:conditionalFormatting sqref="M12:M14">
    <x:cfRule type="expression" dxfId="9" priority="5">
      <x:formula>AND($M12&lt;&gt;"",NOT(ISNUMBER($M12)))</x:formula>
    </x:cfRule>
  </x:conditionalFormatting>
  <x:dataValidations count="10">
    <x:dataValidation type="date" errorStyle="stop" operator="between" showErrorMessage="1" errorTitle="日付を入力" error="確認日を日付で入力してください。" sqref="B4">
      <x:formula1>1</x:formula1>
      <x:formula2>2958465</x:formula2>
    </x:dataValidation>
    <x:dataValidation type="date" errorStyle="stop" operator="between" showErrorMessage="1" errorTitle="日付を確認" error="確認日以前の日付を入力してください。" sqref="K12:K14">
      <x:formula1>1</x:formula1>
      <x:formula2>$B$4</x:formula2>
    </x:dataValidation>
    <x:dataValidation type="date" errorStyle="stop" operator="between" showErrorMessage="1" errorTitle="日付を確認" error="確認日以前の日付を入力してください。" sqref="P12:P14">
      <x:formula1>1</x:formula1>
      <x:formula2>$B$4</x:formula2>
    </x:dataValidation>
    <x:dataValidation type="date" errorStyle="stop" operator="between" showErrorMessage="1" errorTitle="日付を確認" error="期限を日付で入力してください。" sqref="W12:W14">
      <x:formula1>1</x:formula1>
      <x:formula2>2958465</x:formula2>
    </x:dataValidation>
    <x:dataValidation type="date" errorStyle="stop" operator="between" showErrorMessage="1" errorTitle="日付を確認" error="確認日以前の日付を入力してください。" sqref="X12:X14">
      <x:formula1>1</x:formula1>
      <x:formula2>$B$4</x:formula2>
    </x:dataValidation>
    <x:dataValidation type="list" errorStyle="stop" showErrorMessage="1" errorTitle="候補から選択" error="ドロップダウンの候補から選んでください。" sqref="B12:B14">
      <x:formula1>"原材料,仕掛品,製品,補修用,保留品,受注生産用,試作用,顧客支給品,その他"</x:formula1>
    </x:dataValidation>
    <x:dataValidation type="list" errorStyle="stop" showErrorMessage="1" errorTitle="候補から選択" error="ドロップダウンの候補から選んでください。" sqref="L12:L14">
      <x:formula1>"最終出庫日,最終工程実績日,最終出荷日,最終引当解除日,入庫日（未使用）,製造指示日（暫定）,作業票記録日（暫定）,検査記録日（暫定）,現物表示日（暫定）,その他"</x:formula1>
    </x:dataValidation>
    <x:dataValidation type="list" errorStyle="stop" showErrorMessage="1" errorTitle="候補から選択" error="ドロップダウンの候補から選んでください。" sqref="O12:O14">
      <x:formula1>"見込み違い,受注取消・失注,設計変更,仕様変更,最小発注量,発注過多,工程停止,不良・選別待ち,余り材,保管場所不明,その他"</x:formula1>
    </x:dataValidation>
    <x:dataValidation type="list" errorStyle="stop" showErrorMessage="1" errorTitle="候補から選択" error="ドロップダウンの候補から選んでください。" sqref="Q12:Q14">
      <x:formula1>"使用可,条件付き可,不可,要確認"</x:formula1>
    </x:dataValidation>
    <x:dataValidation type="list" errorStyle="stop" showErrorMessage="1" errorTitle="候補から選択" error="ドロップダウンの候補から選んでください。" sqref="S12:S14">
      <x:formula1>"保管継続,発注停止,優先使用,転用,再加工,売却検討,廃棄検討,要調査"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de016f94d0b45a1"/>
  </x:tableParts>
</x:worksheet>
</file>